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s\RFP PDF FILES\2022 RFP\2022P005 - CH - $$$AnchorRides Paratransit- PTD - 33625\5-Addenda\Addendum No. 2\Q and A Attachments\"/>
    </mc:Choice>
  </mc:AlternateContent>
  <xr:revisionPtr revIDLastSave="0" documentId="8_{84B30201-8C41-4242-802D-0EF2E52E08B0}" xr6:coauthVersionLast="47" xr6:coauthVersionMax="47" xr10:uidLastSave="{00000000-0000-0000-0000-000000000000}"/>
  <bookViews>
    <workbookView xWindow="28980" yWindow="2628" windowWidth="18432" windowHeight="9612" tabRatio="723" xr2:uid="{00000000-000D-0000-FFFF-FFFF00000000}"/>
  </bookViews>
  <sheets>
    <sheet name="Monthly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1" sheetId="23" r:id="rId21"/>
    <sheet name="20" sheetId="22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</sheets>
  <definedNames>
    <definedName name="_xlnm._FilterDatabase" localSheetId="18">'18'!$A$2:$L$78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6" i="17" l="1"/>
  <c r="G26" i="17"/>
  <c r="F26" i="17"/>
  <c r="S26" i="17" l="1"/>
  <c r="N88" i="33" l="1"/>
  <c r="N89" i="33" s="1"/>
  <c r="N35" i="2" s="1"/>
  <c r="M88" i="33"/>
  <c r="M89" i="33" s="1"/>
  <c r="M35" i="2" s="1"/>
  <c r="N88" i="32"/>
  <c r="N89" i="32" s="1"/>
  <c r="N34" i="2" s="1"/>
  <c r="M88" i="32"/>
  <c r="M89" i="32" s="1"/>
  <c r="M34" i="2" s="1"/>
  <c r="N88" i="31"/>
  <c r="N89" i="31" s="1"/>
  <c r="N33" i="2" s="1"/>
  <c r="M88" i="31"/>
  <c r="M89" i="31" s="1"/>
  <c r="M33" i="2" s="1"/>
  <c r="N88" i="30"/>
  <c r="N89" i="30" s="1"/>
  <c r="N32" i="2" s="1"/>
  <c r="M88" i="30"/>
  <c r="M89" i="30" s="1"/>
  <c r="M32" i="2" s="1"/>
  <c r="N88" i="29"/>
  <c r="N89" i="29" s="1"/>
  <c r="N31" i="2" s="1"/>
  <c r="M88" i="29"/>
  <c r="M89" i="29" s="1"/>
  <c r="M31" i="2" s="1"/>
  <c r="N88" i="28"/>
  <c r="N89" i="28" s="1"/>
  <c r="N30" i="2" s="1"/>
  <c r="M88" i="28"/>
  <c r="M89" i="28" s="1"/>
  <c r="M30" i="2" s="1"/>
  <c r="N88" i="27"/>
  <c r="N89" i="27" s="1"/>
  <c r="N29" i="2" s="1"/>
  <c r="M88" i="27"/>
  <c r="M89" i="27" s="1"/>
  <c r="M29" i="2" s="1"/>
  <c r="N88" i="26"/>
  <c r="N89" i="26" s="1"/>
  <c r="N28" i="2" s="1"/>
  <c r="M88" i="26"/>
  <c r="M89" i="26" s="1"/>
  <c r="M28" i="2" s="1"/>
  <c r="N88" i="25"/>
  <c r="N89" i="25" s="1"/>
  <c r="N27" i="2" s="1"/>
  <c r="M88" i="25"/>
  <c r="M89" i="25" s="1"/>
  <c r="M27" i="2" s="1"/>
  <c r="N88" i="24"/>
  <c r="N89" i="24" s="1"/>
  <c r="N26" i="2" s="1"/>
  <c r="M88" i="24"/>
  <c r="M89" i="24" s="1"/>
  <c r="M26" i="2" s="1"/>
  <c r="N88" i="23"/>
  <c r="N89" i="23" s="1"/>
  <c r="N25" i="2" s="1"/>
  <c r="M88" i="23"/>
  <c r="M89" i="23" s="1"/>
  <c r="M25" i="2" s="1"/>
  <c r="N88" i="22"/>
  <c r="N89" i="22" s="1"/>
  <c r="N24" i="2" s="1"/>
  <c r="M88" i="22"/>
  <c r="M89" i="22" s="1"/>
  <c r="M24" i="2" s="1"/>
  <c r="N88" i="21"/>
  <c r="N89" i="21" s="1"/>
  <c r="N23" i="2" s="1"/>
  <c r="M88" i="21"/>
  <c r="M89" i="21" s="1"/>
  <c r="M23" i="2" s="1"/>
  <c r="N88" i="20"/>
  <c r="N89" i="20" s="1"/>
  <c r="N22" i="2" s="1"/>
  <c r="M88" i="20"/>
  <c r="M89" i="20" s="1"/>
  <c r="M22" i="2" s="1"/>
  <c r="N88" i="19"/>
  <c r="N89" i="19" s="1"/>
  <c r="N21" i="2" s="1"/>
  <c r="M88" i="19"/>
  <c r="M89" i="19" s="1"/>
  <c r="M21" i="2" s="1"/>
  <c r="N88" i="18"/>
  <c r="N89" i="18" s="1"/>
  <c r="N20" i="2" s="1"/>
  <c r="M88" i="18"/>
  <c r="M89" i="18" s="1"/>
  <c r="M20" i="2" s="1"/>
  <c r="N89" i="17"/>
  <c r="N90" i="17" s="1"/>
  <c r="N19" i="2" s="1"/>
  <c r="M89" i="17"/>
  <c r="M90" i="17" s="1"/>
  <c r="M19" i="2" s="1"/>
  <c r="N88" i="16"/>
  <c r="N89" i="16" s="1"/>
  <c r="N18" i="2" s="1"/>
  <c r="M88" i="16"/>
  <c r="M89" i="16" s="1"/>
  <c r="M18" i="2" s="1"/>
  <c r="N88" i="15"/>
  <c r="N89" i="15" s="1"/>
  <c r="N17" i="2" s="1"/>
  <c r="M88" i="15"/>
  <c r="M89" i="15" s="1"/>
  <c r="M17" i="2" s="1"/>
  <c r="N88" i="14"/>
  <c r="N89" i="14" s="1"/>
  <c r="N16" i="2" s="1"/>
  <c r="M88" i="14"/>
  <c r="M89" i="14" s="1"/>
  <c r="M16" i="2" s="1"/>
  <c r="N88" i="13"/>
  <c r="N89" i="13" s="1"/>
  <c r="N15" i="2" s="1"/>
  <c r="M88" i="13"/>
  <c r="M89" i="13" s="1"/>
  <c r="M15" i="2" s="1"/>
  <c r="N88" i="12"/>
  <c r="N89" i="12" s="1"/>
  <c r="N14" i="2" s="1"/>
  <c r="M88" i="12"/>
  <c r="M89" i="12" s="1"/>
  <c r="M14" i="2" s="1"/>
  <c r="N88" i="11"/>
  <c r="N89" i="11" s="1"/>
  <c r="N13" i="2" s="1"/>
  <c r="M88" i="11"/>
  <c r="M89" i="11" s="1"/>
  <c r="M13" i="2" s="1"/>
  <c r="N88" i="10"/>
  <c r="N89" i="10" s="1"/>
  <c r="N12" i="2" s="1"/>
  <c r="M88" i="10"/>
  <c r="M89" i="10" s="1"/>
  <c r="M12" i="2" s="1"/>
  <c r="N88" i="9"/>
  <c r="N89" i="9" s="1"/>
  <c r="N11" i="2" s="1"/>
  <c r="M88" i="9"/>
  <c r="M89" i="9" s="1"/>
  <c r="M11" i="2" s="1"/>
  <c r="N88" i="8"/>
  <c r="N89" i="8" s="1"/>
  <c r="N10" i="2" s="1"/>
  <c r="M88" i="8"/>
  <c r="M89" i="8" s="1"/>
  <c r="M10" i="2" s="1"/>
  <c r="N88" i="7"/>
  <c r="N89" i="7" s="1"/>
  <c r="N9" i="2" s="1"/>
  <c r="M88" i="7"/>
  <c r="M89" i="7" s="1"/>
  <c r="M9" i="2" s="1"/>
  <c r="N88" i="6"/>
  <c r="N89" i="6" s="1"/>
  <c r="N8" i="2" s="1"/>
  <c r="M88" i="6"/>
  <c r="M89" i="6" s="1"/>
  <c r="M8" i="2" s="1"/>
  <c r="N88" i="5"/>
  <c r="N89" i="5" s="1"/>
  <c r="N7" i="2" s="1"/>
  <c r="M88" i="5"/>
  <c r="M89" i="5" s="1"/>
  <c r="M7" i="2" s="1"/>
  <c r="N88" i="4"/>
  <c r="N89" i="4" s="1"/>
  <c r="N6" i="2" s="1"/>
  <c r="M88" i="4"/>
  <c r="M89" i="4" s="1"/>
  <c r="M6" i="2" s="1"/>
  <c r="N88" i="3"/>
  <c r="N89" i="3" s="1"/>
  <c r="N5" i="2" s="1"/>
  <c r="M88" i="3"/>
  <c r="M89" i="3" s="1"/>
  <c r="M5" i="2" s="1"/>
  <c r="N36" i="2" l="1"/>
  <c r="N37" i="2" s="1"/>
  <c r="M36" i="2"/>
  <c r="M37" i="2" s="1"/>
  <c r="U89" i="33" l="1"/>
  <c r="J89" i="33"/>
  <c r="I89" i="33"/>
  <c r="E89" i="33"/>
  <c r="E90" i="33" s="1"/>
  <c r="D89" i="33"/>
  <c r="C89" i="33"/>
  <c r="B89" i="33"/>
  <c r="B90" i="33" s="1"/>
  <c r="R88" i="33"/>
  <c r="R89" i="33" s="1"/>
  <c r="Q88" i="33"/>
  <c r="Q89" i="33" s="1"/>
  <c r="O88" i="33"/>
  <c r="O89" i="33" s="1"/>
  <c r="O35" i="2" s="1"/>
  <c r="L88" i="33"/>
  <c r="L89" i="33" s="1"/>
  <c r="K88" i="33"/>
  <c r="K89" i="33" s="1"/>
  <c r="P87" i="33"/>
  <c r="G87" i="33"/>
  <c r="F87" i="33"/>
  <c r="P86" i="33"/>
  <c r="S86" i="33" s="1"/>
  <c r="G86" i="33"/>
  <c r="F86" i="33"/>
  <c r="P85" i="33"/>
  <c r="G85" i="33"/>
  <c r="F85" i="33"/>
  <c r="P84" i="33"/>
  <c r="G84" i="33"/>
  <c r="F84" i="33"/>
  <c r="P83" i="33"/>
  <c r="S83" i="33" s="1"/>
  <c r="G83" i="33"/>
  <c r="F83" i="33"/>
  <c r="P82" i="33"/>
  <c r="S82" i="33" s="1"/>
  <c r="G82" i="33"/>
  <c r="F82" i="33"/>
  <c r="P81" i="33"/>
  <c r="G81" i="33"/>
  <c r="F81" i="33"/>
  <c r="S80" i="33"/>
  <c r="P80" i="33"/>
  <c r="G80" i="33"/>
  <c r="F80" i="33"/>
  <c r="S79" i="33"/>
  <c r="P79" i="33"/>
  <c r="G79" i="33"/>
  <c r="F79" i="33"/>
  <c r="P78" i="33"/>
  <c r="S78" i="33" s="1"/>
  <c r="G78" i="33"/>
  <c r="F78" i="33"/>
  <c r="P77" i="33"/>
  <c r="G77" i="33"/>
  <c r="F77" i="33"/>
  <c r="P76" i="33"/>
  <c r="G76" i="33"/>
  <c r="F76" i="33"/>
  <c r="P75" i="33"/>
  <c r="G75" i="33"/>
  <c r="F75" i="33"/>
  <c r="P74" i="33"/>
  <c r="G74" i="33"/>
  <c r="F74" i="33"/>
  <c r="P73" i="33"/>
  <c r="S73" i="33" s="1"/>
  <c r="G73" i="33"/>
  <c r="F73" i="33"/>
  <c r="P72" i="33"/>
  <c r="G72" i="33"/>
  <c r="F72" i="33"/>
  <c r="P71" i="33"/>
  <c r="G71" i="33"/>
  <c r="S71" i="33" s="1"/>
  <c r="F71" i="33"/>
  <c r="P70" i="33"/>
  <c r="G70" i="33"/>
  <c r="F70" i="33"/>
  <c r="P69" i="33"/>
  <c r="G69" i="33"/>
  <c r="F69" i="33"/>
  <c r="P68" i="33"/>
  <c r="G68" i="33"/>
  <c r="S68" i="33" s="1"/>
  <c r="F68" i="33"/>
  <c r="P67" i="33"/>
  <c r="S67" i="33" s="1"/>
  <c r="G67" i="33"/>
  <c r="F67" i="33"/>
  <c r="P66" i="33"/>
  <c r="G66" i="33"/>
  <c r="F66" i="33"/>
  <c r="P65" i="33"/>
  <c r="G65" i="33"/>
  <c r="S65" i="33" s="1"/>
  <c r="F65" i="33"/>
  <c r="P64" i="33"/>
  <c r="S64" i="33" s="1"/>
  <c r="G64" i="33"/>
  <c r="F64" i="33"/>
  <c r="P63" i="33"/>
  <c r="G63" i="33"/>
  <c r="F63" i="33"/>
  <c r="P62" i="33"/>
  <c r="G62" i="33"/>
  <c r="S62" i="33" s="1"/>
  <c r="F62" i="33"/>
  <c r="P61" i="33"/>
  <c r="S61" i="33" s="1"/>
  <c r="G61" i="33"/>
  <c r="F61" i="33"/>
  <c r="P60" i="33"/>
  <c r="G60" i="33"/>
  <c r="F60" i="33"/>
  <c r="P59" i="33"/>
  <c r="G59" i="33"/>
  <c r="F59" i="33"/>
  <c r="P58" i="33"/>
  <c r="G58" i="33"/>
  <c r="F58" i="33"/>
  <c r="P57" i="33"/>
  <c r="G57" i="33"/>
  <c r="F57" i="33"/>
  <c r="P56" i="33"/>
  <c r="G56" i="33"/>
  <c r="F56" i="33"/>
  <c r="S55" i="33"/>
  <c r="P55" i="33"/>
  <c r="G55" i="33"/>
  <c r="F55" i="33"/>
  <c r="P54" i="33"/>
  <c r="S54" i="33" s="1"/>
  <c r="G54" i="33"/>
  <c r="F54" i="33"/>
  <c r="P53" i="33"/>
  <c r="G53" i="33"/>
  <c r="S53" i="33" s="1"/>
  <c r="F53" i="33"/>
  <c r="P52" i="33"/>
  <c r="G52" i="33"/>
  <c r="F52" i="33"/>
  <c r="P51" i="33"/>
  <c r="G51" i="33"/>
  <c r="F51" i="33"/>
  <c r="P50" i="33"/>
  <c r="G50" i="33"/>
  <c r="F50" i="33"/>
  <c r="P49" i="33"/>
  <c r="G49" i="33"/>
  <c r="F49" i="33"/>
  <c r="P48" i="33"/>
  <c r="G48" i="33"/>
  <c r="F48" i="33"/>
  <c r="P47" i="33"/>
  <c r="G47" i="33"/>
  <c r="S47" i="33" s="1"/>
  <c r="F47" i="33"/>
  <c r="P46" i="33"/>
  <c r="G46" i="33"/>
  <c r="F46" i="33"/>
  <c r="P45" i="33"/>
  <c r="G45" i="33"/>
  <c r="F45" i="33"/>
  <c r="P44" i="33"/>
  <c r="G44" i="33"/>
  <c r="F44" i="33"/>
  <c r="P43" i="33"/>
  <c r="G43" i="33"/>
  <c r="F43" i="33"/>
  <c r="P42" i="33"/>
  <c r="G42" i="33"/>
  <c r="F42" i="33"/>
  <c r="P41" i="33"/>
  <c r="G41" i="33"/>
  <c r="F41" i="33"/>
  <c r="P40" i="33"/>
  <c r="G40" i="33"/>
  <c r="F40" i="33"/>
  <c r="P39" i="33"/>
  <c r="G39" i="33"/>
  <c r="F39" i="33"/>
  <c r="P38" i="33"/>
  <c r="G38" i="33"/>
  <c r="F38" i="33"/>
  <c r="P37" i="33"/>
  <c r="G37" i="33"/>
  <c r="F37" i="33"/>
  <c r="P36" i="33"/>
  <c r="G36" i="33"/>
  <c r="F36" i="33"/>
  <c r="P35" i="33"/>
  <c r="G35" i="33"/>
  <c r="F35" i="33"/>
  <c r="P34" i="33"/>
  <c r="G34" i="33"/>
  <c r="F34" i="33"/>
  <c r="P33" i="33"/>
  <c r="G33" i="33"/>
  <c r="F33" i="33"/>
  <c r="P32" i="33"/>
  <c r="G32" i="33"/>
  <c r="F32" i="33"/>
  <c r="P31" i="33"/>
  <c r="G31" i="33"/>
  <c r="F31" i="33"/>
  <c r="P30" i="33"/>
  <c r="G30" i="33"/>
  <c r="F30" i="33"/>
  <c r="P29" i="33"/>
  <c r="G29" i="33"/>
  <c r="F29" i="33"/>
  <c r="P28" i="33"/>
  <c r="G28" i="33"/>
  <c r="F28" i="33"/>
  <c r="P27" i="33"/>
  <c r="G27" i="33"/>
  <c r="F27" i="33"/>
  <c r="P26" i="33"/>
  <c r="G26" i="33"/>
  <c r="F26" i="33"/>
  <c r="P25" i="33"/>
  <c r="G25" i="33"/>
  <c r="F25" i="33"/>
  <c r="P24" i="33"/>
  <c r="G24" i="33"/>
  <c r="F24" i="33"/>
  <c r="P23" i="33"/>
  <c r="G23" i="33"/>
  <c r="F23" i="33"/>
  <c r="P22" i="33"/>
  <c r="G22" i="33"/>
  <c r="F22" i="33"/>
  <c r="P21" i="33"/>
  <c r="G21" i="33"/>
  <c r="F21" i="33"/>
  <c r="P20" i="33"/>
  <c r="G20" i="33"/>
  <c r="F20" i="33"/>
  <c r="P19" i="33"/>
  <c r="G19" i="33"/>
  <c r="F19" i="33"/>
  <c r="P18" i="33"/>
  <c r="G18" i="33"/>
  <c r="F18" i="33"/>
  <c r="P17" i="33"/>
  <c r="G17" i="33"/>
  <c r="F17" i="33"/>
  <c r="P16" i="33"/>
  <c r="G16" i="33"/>
  <c r="F16" i="33"/>
  <c r="P15" i="33"/>
  <c r="G15" i="33"/>
  <c r="F15" i="33"/>
  <c r="P14" i="33"/>
  <c r="G14" i="33"/>
  <c r="F14" i="33"/>
  <c r="P13" i="33"/>
  <c r="G13" i="33"/>
  <c r="F13" i="33"/>
  <c r="P12" i="33"/>
  <c r="G12" i="33"/>
  <c r="F12" i="33"/>
  <c r="P11" i="33"/>
  <c r="G11" i="33"/>
  <c r="F11" i="33"/>
  <c r="P10" i="33"/>
  <c r="G10" i="33"/>
  <c r="F10" i="33"/>
  <c r="P9" i="33"/>
  <c r="G9" i="33"/>
  <c r="F9" i="33"/>
  <c r="P8" i="33"/>
  <c r="G8" i="33"/>
  <c r="F8" i="33"/>
  <c r="P7" i="33"/>
  <c r="G7" i="33"/>
  <c r="F7" i="33"/>
  <c r="P6" i="33"/>
  <c r="G6" i="33"/>
  <c r="F6" i="33"/>
  <c r="P5" i="33"/>
  <c r="G5" i="33"/>
  <c r="F5" i="33"/>
  <c r="P4" i="33"/>
  <c r="G4" i="33"/>
  <c r="F4" i="33"/>
  <c r="U89" i="32"/>
  <c r="J89" i="32"/>
  <c r="I89" i="32"/>
  <c r="E89" i="32"/>
  <c r="E90" i="32" s="1"/>
  <c r="D89" i="32"/>
  <c r="C89" i="32"/>
  <c r="B89" i="32"/>
  <c r="B90" i="32" s="1"/>
  <c r="R88" i="32"/>
  <c r="R89" i="32" s="1"/>
  <c r="Q88" i="32"/>
  <c r="Q89" i="32" s="1"/>
  <c r="O88" i="32"/>
  <c r="O89" i="32" s="1"/>
  <c r="O34" i="2" s="1"/>
  <c r="L88" i="32"/>
  <c r="L89" i="32" s="1"/>
  <c r="K88" i="32"/>
  <c r="K89" i="32" s="1"/>
  <c r="P87" i="32"/>
  <c r="G87" i="32"/>
  <c r="F87" i="32"/>
  <c r="P86" i="32"/>
  <c r="G86" i="32"/>
  <c r="F86" i="32"/>
  <c r="P85" i="32"/>
  <c r="G85" i="32"/>
  <c r="F85" i="32"/>
  <c r="P84" i="32"/>
  <c r="S84" i="32" s="1"/>
  <c r="G84" i="32"/>
  <c r="F84" i="32"/>
  <c r="P83" i="32"/>
  <c r="G83" i="32"/>
  <c r="S83" i="32" s="1"/>
  <c r="F83" i="32"/>
  <c r="P82" i="32"/>
  <c r="G82" i="32"/>
  <c r="F82" i="32"/>
  <c r="P81" i="32"/>
  <c r="G81" i="32"/>
  <c r="F81" i="32"/>
  <c r="P80" i="32"/>
  <c r="G80" i="32"/>
  <c r="F80" i="32"/>
  <c r="P79" i="32"/>
  <c r="G79" i="32"/>
  <c r="F79" i="32"/>
  <c r="P78" i="32"/>
  <c r="G78" i="32"/>
  <c r="F78" i="32"/>
  <c r="P77" i="32"/>
  <c r="G77" i="32"/>
  <c r="S77" i="32" s="1"/>
  <c r="F77" i="32"/>
  <c r="P76" i="32"/>
  <c r="S76" i="32" s="1"/>
  <c r="G76" i="32"/>
  <c r="F76" i="32"/>
  <c r="P75" i="32"/>
  <c r="G75" i="32"/>
  <c r="F75" i="32"/>
  <c r="P74" i="32"/>
  <c r="G74" i="32"/>
  <c r="F74" i="32"/>
  <c r="P73" i="32"/>
  <c r="G73" i="32"/>
  <c r="F73" i="32"/>
  <c r="P72" i="32"/>
  <c r="S72" i="32" s="1"/>
  <c r="G72" i="32"/>
  <c r="F72" i="32"/>
  <c r="P71" i="32"/>
  <c r="G71" i="32"/>
  <c r="S71" i="32" s="1"/>
  <c r="F71" i="32"/>
  <c r="P70" i="32"/>
  <c r="G70" i="32"/>
  <c r="F70" i="32"/>
  <c r="P69" i="32"/>
  <c r="G69" i="32"/>
  <c r="F69" i="32"/>
  <c r="P68" i="32"/>
  <c r="G68" i="32"/>
  <c r="F68" i="32"/>
  <c r="P67" i="32"/>
  <c r="G67" i="32"/>
  <c r="F67" i="32"/>
  <c r="P66" i="32"/>
  <c r="G66" i="32"/>
  <c r="F66" i="32"/>
  <c r="P65" i="32"/>
  <c r="G65" i="32"/>
  <c r="F65" i="32"/>
  <c r="P64" i="32"/>
  <c r="S64" i="32" s="1"/>
  <c r="G64" i="32"/>
  <c r="F64" i="32"/>
  <c r="P63" i="32"/>
  <c r="G63" i="32"/>
  <c r="F63" i="32"/>
  <c r="P62" i="32"/>
  <c r="G62" i="32"/>
  <c r="F62" i="32"/>
  <c r="P61" i="32"/>
  <c r="G61" i="32"/>
  <c r="F61" i="32"/>
  <c r="P60" i="32"/>
  <c r="S60" i="32" s="1"/>
  <c r="G60" i="32"/>
  <c r="F60" i="32"/>
  <c r="P59" i="32"/>
  <c r="G59" i="32"/>
  <c r="S59" i="32" s="1"/>
  <c r="F59" i="32"/>
  <c r="P58" i="32"/>
  <c r="G58" i="32"/>
  <c r="F58" i="32"/>
  <c r="P57" i="32"/>
  <c r="G57" i="32"/>
  <c r="F57" i="32"/>
  <c r="P56" i="32"/>
  <c r="G56" i="32"/>
  <c r="F56" i="32"/>
  <c r="P55" i="32"/>
  <c r="G55" i="32"/>
  <c r="F55" i="32"/>
  <c r="P54" i="32"/>
  <c r="G54" i="32"/>
  <c r="F54" i="32"/>
  <c r="P53" i="32"/>
  <c r="G53" i="32"/>
  <c r="F53" i="32"/>
  <c r="P52" i="32"/>
  <c r="S52" i="32" s="1"/>
  <c r="G52" i="32"/>
  <c r="F52" i="32"/>
  <c r="P51" i="32"/>
  <c r="G51" i="32"/>
  <c r="F51" i="32"/>
  <c r="P50" i="32"/>
  <c r="G50" i="32"/>
  <c r="F50" i="32"/>
  <c r="P49" i="32"/>
  <c r="G49" i="32"/>
  <c r="F49" i="32"/>
  <c r="P48" i="32"/>
  <c r="G48" i="32"/>
  <c r="F48" i="32"/>
  <c r="P47" i="32"/>
  <c r="G47" i="32"/>
  <c r="F47" i="32"/>
  <c r="P46" i="32"/>
  <c r="G46" i="32"/>
  <c r="F46" i="32"/>
  <c r="P45" i="32"/>
  <c r="S45" i="32" s="1"/>
  <c r="G45" i="32"/>
  <c r="F45" i="32"/>
  <c r="P44" i="32"/>
  <c r="G44" i="32"/>
  <c r="F44" i="32"/>
  <c r="P43" i="32"/>
  <c r="G43" i="32"/>
  <c r="F43" i="32"/>
  <c r="P42" i="32"/>
  <c r="G42" i="32"/>
  <c r="F42" i="32"/>
  <c r="P41" i="32"/>
  <c r="G41" i="32"/>
  <c r="F41" i="32"/>
  <c r="P40" i="32"/>
  <c r="G40" i="32"/>
  <c r="F40" i="32"/>
  <c r="P39" i="32"/>
  <c r="G39" i="32"/>
  <c r="F39" i="32"/>
  <c r="P38" i="32"/>
  <c r="G38" i="32"/>
  <c r="F38" i="32"/>
  <c r="P37" i="32"/>
  <c r="G37" i="32"/>
  <c r="F37" i="32"/>
  <c r="P36" i="32"/>
  <c r="G36" i="32"/>
  <c r="F36" i="32"/>
  <c r="P35" i="32"/>
  <c r="G35" i="32"/>
  <c r="F35" i="32"/>
  <c r="P34" i="32"/>
  <c r="G34" i="32"/>
  <c r="F34" i="32"/>
  <c r="P33" i="32"/>
  <c r="G33" i="32"/>
  <c r="F33" i="32"/>
  <c r="P32" i="32"/>
  <c r="G32" i="32"/>
  <c r="F32" i="32"/>
  <c r="P31" i="32"/>
  <c r="G31" i="32"/>
  <c r="F31" i="32"/>
  <c r="P30" i="32"/>
  <c r="G30" i="32"/>
  <c r="F30" i="32"/>
  <c r="P29" i="32"/>
  <c r="G29" i="32"/>
  <c r="F29" i="32"/>
  <c r="P28" i="32"/>
  <c r="G28" i="32"/>
  <c r="F28" i="32"/>
  <c r="P27" i="32"/>
  <c r="G27" i="32"/>
  <c r="F27" i="32"/>
  <c r="P26" i="32"/>
  <c r="G26" i="32"/>
  <c r="F26" i="32"/>
  <c r="P25" i="32"/>
  <c r="G25" i="32"/>
  <c r="F25" i="32"/>
  <c r="P24" i="32"/>
  <c r="G24" i="32"/>
  <c r="F24" i="32"/>
  <c r="P23" i="32"/>
  <c r="G23" i="32"/>
  <c r="F23" i="32"/>
  <c r="P22" i="32"/>
  <c r="G22" i="32"/>
  <c r="F22" i="32"/>
  <c r="P21" i="32"/>
  <c r="G21" i="32"/>
  <c r="F21" i="32"/>
  <c r="P20" i="32"/>
  <c r="G20" i="32"/>
  <c r="F20" i="32"/>
  <c r="P19" i="32"/>
  <c r="G19" i="32"/>
  <c r="F19" i="32"/>
  <c r="P18" i="32"/>
  <c r="G18" i="32"/>
  <c r="F18" i="32"/>
  <c r="P17" i="32"/>
  <c r="G17" i="32"/>
  <c r="F17" i="32"/>
  <c r="P16" i="32"/>
  <c r="G16" i="32"/>
  <c r="F16" i="32"/>
  <c r="P15" i="32"/>
  <c r="G15" i="32"/>
  <c r="F15" i="32"/>
  <c r="P14" i="32"/>
  <c r="G14" i="32"/>
  <c r="F14" i="32"/>
  <c r="P13" i="32"/>
  <c r="G13" i="32"/>
  <c r="F13" i="32"/>
  <c r="P12" i="32"/>
  <c r="G12" i="32"/>
  <c r="F12" i="32"/>
  <c r="P11" i="32"/>
  <c r="G11" i="32"/>
  <c r="F11" i="32"/>
  <c r="P10" i="32"/>
  <c r="G10" i="32"/>
  <c r="F10" i="32"/>
  <c r="P9" i="32"/>
  <c r="G9" i="32"/>
  <c r="F9" i="32"/>
  <c r="P8" i="32"/>
  <c r="G8" i="32"/>
  <c r="F8" i="32"/>
  <c r="P7" i="32"/>
  <c r="G7" i="32"/>
  <c r="F7" i="32"/>
  <c r="P6" i="32"/>
  <c r="G6" i="32"/>
  <c r="F6" i="32"/>
  <c r="P5" i="32"/>
  <c r="G5" i="32"/>
  <c r="F5" i="32"/>
  <c r="P4" i="32"/>
  <c r="G4" i="32"/>
  <c r="F4" i="32"/>
  <c r="U89" i="31"/>
  <c r="J89" i="31"/>
  <c r="I89" i="31"/>
  <c r="E89" i="31"/>
  <c r="E90" i="31" s="1"/>
  <c r="D89" i="31"/>
  <c r="C89" i="31"/>
  <c r="B89" i="31"/>
  <c r="B90" i="31" s="1"/>
  <c r="R88" i="31"/>
  <c r="R89" i="31" s="1"/>
  <c r="Q88" i="31"/>
  <c r="Q89" i="31" s="1"/>
  <c r="O88" i="31"/>
  <c r="O89" i="31" s="1"/>
  <c r="O33" i="2" s="1"/>
  <c r="L88" i="31"/>
  <c r="L89" i="31" s="1"/>
  <c r="K88" i="31"/>
  <c r="K89" i="31" s="1"/>
  <c r="P87" i="31"/>
  <c r="G87" i="31"/>
  <c r="F87" i="31"/>
  <c r="P86" i="31"/>
  <c r="G86" i="31"/>
  <c r="F86" i="31"/>
  <c r="P85" i="31"/>
  <c r="G85" i="31"/>
  <c r="F85" i="31"/>
  <c r="P84" i="31"/>
  <c r="S84" i="31" s="1"/>
  <c r="G84" i="31"/>
  <c r="F84" i="31"/>
  <c r="P83" i="31"/>
  <c r="G83" i="31"/>
  <c r="F83" i="31"/>
  <c r="P82" i="31"/>
  <c r="G82" i="31"/>
  <c r="F82" i="31"/>
  <c r="P81" i="31"/>
  <c r="S81" i="31" s="1"/>
  <c r="G81" i="31"/>
  <c r="F81" i="31"/>
  <c r="P80" i="31"/>
  <c r="S80" i="31" s="1"/>
  <c r="G80" i="31"/>
  <c r="F80" i="31"/>
  <c r="P79" i="31"/>
  <c r="G79" i="31"/>
  <c r="F79" i="31"/>
  <c r="P78" i="31"/>
  <c r="G78" i="31"/>
  <c r="F78" i="31"/>
  <c r="P77" i="31"/>
  <c r="S77" i="31" s="1"/>
  <c r="G77" i="31"/>
  <c r="F77" i="31"/>
  <c r="P76" i="31"/>
  <c r="G76" i="31"/>
  <c r="F76" i="31"/>
  <c r="P75" i="31"/>
  <c r="G75" i="31"/>
  <c r="F75" i="31"/>
  <c r="P74" i="31"/>
  <c r="G74" i="31"/>
  <c r="F74" i="31"/>
  <c r="P73" i="31"/>
  <c r="S73" i="31" s="1"/>
  <c r="G73" i="31"/>
  <c r="F73" i="31"/>
  <c r="P72" i="31"/>
  <c r="G72" i="31"/>
  <c r="F72" i="31"/>
  <c r="P71" i="31"/>
  <c r="G71" i="31"/>
  <c r="F71" i="31"/>
  <c r="P70" i="31"/>
  <c r="G70" i="31"/>
  <c r="F70" i="31"/>
  <c r="P69" i="31"/>
  <c r="G69" i="31"/>
  <c r="F69" i="31"/>
  <c r="P68" i="31"/>
  <c r="G68" i="31"/>
  <c r="F68" i="31"/>
  <c r="P67" i="31"/>
  <c r="G67" i="31"/>
  <c r="F67" i="31"/>
  <c r="P66" i="31"/>
  <c r="G66" i="31"/>
  <c r="F66" i="31"/>
  <c r="P65" i="31"/>
  <c r="G65" i="31"/>
  <c r="F65" i="31"/>
  <c r="P64" i="31"/>
  <c r="G64" i="31"/>
  <c r="F64" i="31"/>
  <c r="P63" i="31"/>
  <c r="G63" i="31"/>
  <c r="F63" i="31"/>
  <c r="P62" i="31"/>
  <c r="G62" i="31"/>
  <c r="F62" i="31"/>
  <c r="P61" i="31"/>
  <c r="S61" i="31" s="1"/>
  <c r="G61" i="31"/>
  <c r="F61" i="31"/>
  <c r="P60" i="31"/>
  <c r="G60" i="31"/>
  <c r="F60" i="31"/>
  <c r="P59" i="31"/>
  <c r="G59" i="31"/>
  <c r="F59" i="31"/>
  <c r="P58" i="31"/>
  <c r="G58" i="31"/>
  <c r="F58" i="31"/>
  <c r="P57" i="31"/>
  <c r="S57" i="31" s="1"/>
  <c r="G57" i="31"/>
  <c r="F57" i="31"/>
  <c r="P56" i="31"/>
  <c r="G56" i="31"/>
  <c r="F56" i="31"/>
  <c r="P55" i="31"/>
  <c r="G55" i="31"/>
  <c r="F55" i="31"/>
  <c r="P54" i="31"/>
  <c r="G54" i="31"/>
  <c r="F54" i="31"/>
  <c r="P53" i="31"/>
  <c r="G53" i="31"/>
  <c r="F53" i="31"/>
  <c r="P52" i="31"/>
  <c r="G52" i="31"/>
  <c r="F52" i="31"/>
  <c r="P51" i="31"/>
  <c r="G51" i="31"/>
  <c r="F51" i="31"/>
  <c r="P50" i="31"/>
  <c r="G50" i="31"/>
  <c r="F50" i="31"/>
  <c r="P49" i="31"/>
  <c r="G49" i="31"/>
  <c r="F49" i="31"/>
  <c r="P48" i="31"/>
  <c r="G48" i="31"/>
  <c r="F48" i="31"/>
  <c r="P47" i="31"/>
  <c r="G47" i="31"/>
  <c r="F47" i="31"/>
  <c r="P46" i="31"/>
  <c r="G46" i="31"/>
  <c r="F46" i="31"/>
  <c r="P45" i="31"/>
  <c r="G45" i="31"/>
  <c r="F45" i="31"/>
  <c r="P44" i="31"/>
  <c r="G44" i="31"/>
  <c r="F44" i="31"/>
  <c r="P43" i="31"/>
  <c r="G43" i="31"/>
  <c r="F43" i="31"/>
  <c r="P42" i="31"/>
  <c r="G42" i="31"/>
  <c r="F42" i="31"/>
  <c r="P41" i="31"/>
  <c r="G41" i="31"/>
  <c r="F41" i="31"/>
  <c r="P40" i="31"/>
  <c r="G40" i="31"/>
  <c r="F40" i="31"/>
  <c r="P39" i="31"/>
  <c r="G39" i="31"/>
  <c r="F39" i="31"/>
  <c r="P38" i="31"/>
  <c r="G38" i="31"/>
  <c r="F38" i="31"/>
  <c r="P37" i="31"/>
  <c r="G37" i="31"/>
  <c r="F37" i="31"/>
  <c r="P36" i="31"/>
  <c r="G36" i="31"/>
  <c r="F36" i="31"/>
  <c r="P35" i="31"/>
  <c r="G35" i="31"/>
  <c r="F35" i="31"/>
  <c r="P34" i="31"/>
  <c r="G34" i="31"/>
  <c r="F34" i="31"/>
  <c r="P33" i="31"/>
  <c r="G33" i="31"/>
  <c r="F33" i="31"/>
  <c r="P32" i="31"/>
  <c r="G32" i="31"/>
  <c r="F32" i="31"/>
  <c r="P31" i="31"/>
  <c r="G31" i="31"/>
  <c r="F31" i="31"/>
  <c r="P30" i="31"/>
  <c r="G30" i="31"/>
  <c r="F30" i="31"/>
  <c r="P29" i="31"/>
  <c r="G29" i="31"/>
  <c r="F29" i="31"/>
  <c r="P28" i="31"/>
  <c r="G28" i="31"/>
  <c r="F28" i="31"/>
  <c r="P27" i="31"/>
  <c r="G27" i="31"/>
  <c r="F27" i="31"/>
  <c r="P26" i="31"/>
  <c r="G26" i="31"/>
  <c r="F26" i="31"/>
  <c r="P25" i="31"/>
  <c r="G25" i="31"/>
  <c r="F25" i="31"/>
  <c r="P24" i="31"/>
  <c r="G24" i="31"/>
  <c r="F24" i="31"/>
  <c r="P23" i="31"/>
  <c r="G23" i="31"/>
  <c r="F23" i="31"/>
  <c r="P22" i="31"/>
  <c r="G22" i="31"/>
  <c r="F22" i="31"/>
  <c r="P21" i="31"/>
  <c r="G21" i="31"/>
  <c r="F21" i="31"/>
  <c r="P20" i="31"/>
  <c r="G20" i="31"/>
  <c r="F20" i="31"/>
  <c r="P19" i="31"/>
  <c r="G19" i="31"/>
  <c r="F19" i="31"/>
  <c r="P18" i="31"/>
  <c r="G18" i="31"/>
  <c r="F18" i="31"/>
  <c r="P17" i="31"/>
  <c r="G17" i="31"/>
  <c r="F17" i="31"/>
  <c r="P16" i="31"/>
  <c r="G16" i="31"/>
  <c r="F16" i="31"/>
  <c r="P15" i="31"/>
  <c r="G15" i="31"/>
  <c r="F15" i="31"/>
  <c r="P14" i="31"/>
  <c r="G14" i="31"/>
  <c r="F14" i="31"/>
  <c r="P13" i="31"/>
  <c r="G13" i="31"/>
  <c r="F13" i="31"/>
  <c r="P12" i="31"/>
  <c r="G12" i="31"/>
  <c r="F12" i="31"/>
  <c r="P11" i="31"/>
  <c r="G11" i="31"/>
  <c r="F11" i="31"/>
  <c r="P10" i="31"/>
  <c r="G10" i="31"/>
  <c r="F10" i="31"/>
  <c r="P9" i="31"/>
  <c r="G9" i="31"/>
  <c r="F9" i="31"/>
  <c r="P8" i="31"/>
  <c r="G8" i="31"/>
  <c r="F8" i="31"/>
  <c r="P7" i="31"/>
  <c r="G7" i="31"/>
  <c r="F7" i="31"/>
  <c r="P6" i="31"/>
  <c r="G6" i="31"/>
  <c r="F6" i="31"/>
  <c r="P5" i="31"/>
  <c r="G5" i="31"/>
  <c r="F5" i="31"/>
  <c r="P4" i="31"/>
  <c r="G4" i="31"/>
  <c r="F4" i="31"/>
  <c r="U89" i="30"/>
  <c r="J89" i="30"/>
  <c r="I89" i="30"/>
  <c r="E89" i="30"/>
  <c r="E90" i="30" s="1"/>
  <c r="D89" i="30"/>
  <c r="C89" i="30"/>
  <c r="B89" i="30"/>
  <c r="B90" i="30" s="1"/>
  <c r="R88" i="30"/>
  <c r="R89" i="30" s="1"/>
  <c r="Q88" i="30"/>
  <c r="Q89" i="30" s="1"/>
  <c r="O88" i="30"/>
  <c r="O89" i="30" s="1"/>
  <c r="O32" i="2" s="1"/>
  <c r="L88" i="30"/>
  <c r="L89" i="30" s="1"/>
  <c r="K88" i="30"/>
  <c r="K89" i="30" s="1"/>
  <c r="P87" i="30"/>
  <c r="G87" i="30"/>
  <c r="F87" i="30"/>
  <c r="P86" i="30"/>
  <c r="S86" i="30" s="1"/>
  <c r="G86" i="30"/>
  <c r="F86" i="30"/>
  <c r="P85" i="30"/>
  <c r="S85" i="30" s="1"/>
  <c r="G85" i="30"/>
  <c r="F85" i="30"/>
  <c r="P84" i="30"/>
  <c r="G84" i="30"/>
  <c r="F84" i="30"/>
  <c r="P83" i="30"/>
  <c r="G83" i="30"/>
  <c r="F83" i="30"/>
  <c r="P82" i="30"/>
  <c r="S82" i="30" s="1"/>
  <c r="G82" i="30"/>
  <c r="F82" i="30"/>
  <c r="P81" i="30"/>
  <c r="G81" i="30"/>
  <c r="F81" i="30"/>
  <c r="P80" i="30"/>
  <c r="S80" i="30" s="1"/>
  <c r="G80" i="30"/>
  <c r="F80" i="30"/>
  <c r="P79" i="30"/>
  <c r="G79" i="30"/>
  <c r="F79" i="30"/>
  <c r="P78" i="30"/>
  <c r="G78" i="30"/>
  <c r="F78" i="30"/>
  <c r="P77" i="30"/>
  <c r="S77" i="30" s="1"/>
  <c r="G77" i="30"/>
  <c r="F77" i="30"/>
  <c r="P76" i="30"/>
  <c r="S76" i="30" s="1"/>
  <c r="G76" i="30"/>
  <c r="F76" i="30"/>
  <c r="P75" i="30"/>
  <c r="G75" i="30"/>
  <c r="F75" i="30"/>
  <c r="P74" i="30"/>
  <c r="S74" i="30" s="1"/>
  <c r="G74" i="30"/>
  <c r="F74" i="30"/>
  <c r="P73" i="30"/>
  <c r="G73" i="30"/>
  <c r="F73" i="30"/>
  <c r="P72" i="30"/>
  <c r="S72" i="30" s="1"/>
  <c r="G72" i="30"/>
  <c r="F72" i="30"/>
  <c r="P71" i="30"/>
  <c r="G71" i="30"/>
  <c r="F71" i="30"/>
  <c r="P70" i="30"/>
  <c r="G70" i="30"/>
  <c r="F70" i="30"/>
  <c r="P69" i="30"/>
  <c r="G69" i="30"/>
  <c r="F69" i="30"/>
  <c r="P68" i="30"/>
  <c r="S68" i="30" s="1"/>
  <c r="G68" i="30"/>
  <c r="F68" i="30"/>
  <c r="P67" i="30"/>
  <c r="G67" i="30"/>
  <c r="F67" i="30"/>
  <c r="P66" i="30"/>
  <c r="G66" i="30"/>
  <c r="F66" i="30"/>
  <c r="P65" i="30"/>
  <c r="S65" i="30" s="1"/>
  <c r="G65" i="30"/>
  <c r="F65" i="30"/>
  <c r="P64" i="30"/>
  <c r="S64" i="30" s="1"/>
  <c r="G64" i="30"/>
  <c r="F64" i="30"/>
  <c r="P63" i="30"/>
  <c r="G63" i="30"/>
  <c r="F63" i="30"/>
  <c r="P62" i="30"/>
  <c r="S62" i="30" s="1"/>
  <c r="G62" i="30"/>
  <c r="F62" i="30"/>
  <c r="P61" i="30"/>
  <c r="S61" i="30" s="1"/>
  <c r="G61" i="30"/>
  <c r="F61" i="30"/>
  <c r="P60" i="30"/>
  <c r="G60" i="30"/>
  <c r="F60" i="30"/>
  <c r="P59" i="30"/>
  <c r="G59" i="30"/>
  <c r="F59" i="30"/>
  <c r="P58" i="30"/>
  <c r="S58" i="30" s="1"/>
  <c r="G58" i="30"/>
  <c r="F58" i="30"/>
  <c r="P57" i="30"/>
  <c r="G57" i="30"/>
  <c r="F57" i="30"/>
  <c r="P56" i="30"/>
  <c r="G56" i="30"/>
  <c r="F56" i="30"/>
  <c r="P55" i="30"/>
  <c r="G55" i="30"/>
  <c r="F55" i="30"/>
  <c r="P54" i="30"/>
  <c r="G54" i="30"/>
  <c r="F54" i="30"/>
  <c r="P53" i="30"/>
  <c r="S53" i="30" s="1"/>
  <c r="G53" i="30"/>
  <c r="F53" i="30"/>
  <c r="P52" i="30"/>
  <c r="S52" i="30" s="1"/>
  <c r="G52" i="30"/>
  <c r="F52" i="30"/>
  <c r="P51" i="30"/>
  <c r="G51" i="30"/>
  <c r="F51" i="30"/>
  <c r="P50" i="30"/>
  <c r="G50" i="30"/>
  <c r="F50" i="30"/>
  <c r="P49" i="30"/>
  <c r="G49" i="30"/>
  <c r="F49" i="30"/>
  <c r="P48" i="30"/>
  <c r="G48" i="30"/>
  <c r="F48" i="30"/>
  <c r="P47" i="30"/>
  <c r="G47" i="30"/>
  <c r="F47" i="30"/>
  <c r="P46" i="30"/>
  <c r="G46" i="30"/>
  <c r="F46" i="30"/>
  <c r="P45" i="30"/>
  <c r="G45" i="30"/>
  <c r="F45" i="30"/>
  <c r="P44" i="30"/>
  <c r="G44" i="30"/>
  <c r="F44" i="30"/>
  <c r="P43" i="30"/>
  <c r="G43" i="30"/>
  <c r="F43" i="30"/>
  <c r="P42" i="30"/>
  <c r="G42" i="30"/>
  <c r="F42" i="30"/>
  <c r="P41" i="30"/>
  <c r="G41" i="30"/>
  <c r="F41" i="30"/>
  <c r="P40" i="30"/>
  <c r="G40" i="30"/>
  <c r="F40" i="30"/>
  <c r="P39" i="30"/>
  <c r="G39" i="30"/>
  <c r="F39" i="30"/>
  <c r="P38" i="30"/>
  <c r="G38" i="30"/>
  <c r="F38" i="30"/>
  <c r="P37" i="30"/>
  <c r="G37" i="30"/>
  <c r="F37" i="30"/>
  <c r="P36" i="30"/>
  <c r="G36" i="30"/>
  <c r="F36" i="30"/>
  <c r="P35" i="30"/>
  <c r="G35" i="30"/>
  <c r="F35" i="30"/>
  <c r="P34" i="30"/>
  <c r="G34" i="30"/>
  <c r="F34" i="30"/>
  <c r="P33" i="30"/>
  <c r="G33" i="30"/>
  <c r="F33" i="30"/>
  <c r="P32" i="30"/>
  <c r="G32" i="30"/>
  <c r="F32" i="30"/>
  <c r="P31" i="30"/>
  <c r="G31" i="30"/>
  <c r="F31" i="30"/>
  <c r="P30" i="30"/>
  <c r="G30" i="30"/>
  <c r="F30" i="30"/>
  <c r="P29" i="30"/>
  <c r="G29" i="30"/>
  <c r="F29" i="30"/>
  <c r="P28" i="30"/>
  <c r="G28" i="30"/>
  <c r="F28" i="30"/>
  <c r="P27" i="30"/>
  <c r="G27" i="30"/>
  <c r="F27" i="30"/>
  <c r="P26" i="30"/>
  <c r="G26" i="30"/>
  <c r="F26" i="30"/>
  <c r="P25" i="30"/>
  <c r="G25" i="30"/>
  <c r="F25" i="30"/>
  <c r="P24" i="30"/>
  <c r="G24" i="30"/>
  <c r="F24" i="30"/>
  <c r="P23" i="30"/>
  <c r="G23" i="30"/>
  <c r="F23" i="30"/>
  <c r="P22" i="30"/>
  <c r="G22" i="30"/>
  <c r="F22" i="30"/>
  <c r="P21" i="30"/>
  <c r="G21" i="30"/>
  <c r="F21" i="30"/>
  <c r="P20" i="30"/>
  <c r="G20" i="30"/>
  <c r="F20" i="30"/>
  <c r="P19" i="30"/>
  <c r="G19" i="30"/>
  <c r="F19" i="30"/>
  <c r="P18" i="30"/>
  <c r="G18" i="30"/>
  <c r="F18" i="30"/>
  <c r="P17" i="30"/>
  <c r="G17" i="30"/>
  <c r="F17" i="30"/>
  <c r="P16" i="30"/>
  <c r="G16" i="30"/>
  <c r="F16" i="30"/>
  <c r="P15" i="30"/>
  <c r="G15" i="30"/>
  <c r="F15" i="30"/>
  <c r="P14" i="30"/>
  <c r="G14" i="30"/>
  <c r="F14" i="30"/>
  <c r="P13" i="30"/>
  <c r="G13" i="30"/>
  <c r="F13" i="30"/>
  <c r="P12" i="30"/>
  <c r="G12" i="30"/>
  <c r="F12" i="30"/>
  <c r="P11" i="30"/>
  <c r="G11" i="30"/>
  <c r="F11" i="30"/>
  <c r="P10" i="30"/>
  <c r="G10" i="30"/>
  <c r="F10" i="30"/>
  <c r="P9" i="30"/>
  <c r="G9" i="30"/>
  <c r="F9" i="30"/>
  <c r="P8" i="30"/>
  <c r="G8" i="30"/>
  <c r="F8" i="30"/>
  <c r="P7" i="30"/>
  <c r="G7" i="30"/>
  <c r="F7" i="30"/>
  <c r="P6" i="30"/>
  <c r="G6" i="30"/>
  <c r="F6" i="30"/>
  <c r="P5" i="30"/>
  <c r="G5" i="30"/>
  <c r="F5" i="30"/>
  <c r="P4" i="30"/>
  <c r="G4" i="30"/>
  <c r="F4" i="30"/>
  <c r="U89" i="29"/>
  <c r="J89" i="29"/>
  <c r="I89" i="29"/>
  <c r="E89" i="29"/>
  <c r="E90" i="29" s="1"/>
  <c r="D89" i="29"/>
  <c r="C89" i="29"/>
  <c r="B89" i="29"/>
  <c r="B90" i="29" s="1"/>
  <c r="R88" i="29"/>
  <c r="R89" i="29" s="1"/>
  <c r="Q88" i="29"/>
  <c r="Q89" i="29" s="1"/>
  <c r="O88" i="29"/>
  <c r="O89" i="29" s="1"/>
  <c r="O31" i="2" s="1"/>
  <c r="L88" i="29"/>
  <c r="L89" i="29" s="1"/>
  <c r="K88" i="29"/>
  <c r="K89" i="29" s="1"/>
  <c r="P87" i="29"/>
  <c r="G87" i="29"/>
  <c r="F87" i="29"/>
  <c r="P86" i="29"/>
  <c r="G86" i="29"/>
  <c r="F86" i="29"/>
  <c r="P85" i="29"/>
  <c r="G85" i="29"/>
  <c r="F85" i="29"/>
  <c r="P84" i="29"/>
  <c r="S84" i="29" s="1"/>
  <c r="G84" i="29"/>
  <c r="F84" i="29"/>
  <c r="P83" i="29"/>
  <c r="G83" i="29"/>
  <c r="F83" i="29"/>
  <c r="P82" i="29"/>
  <c r="G82" i="29"/>
  <c r="F82" i="29"/>
  <c r="P81" i="29"/>
  <c r="G81" i="29"/>
  <c r="F81" i="29"/>
  <c r="P80" i="29"/>
  <c r="S80" i="29" s="1"/>
  <c r="G80" i="29"/>
  <c r="F80" i="29"/>
  <c r="P79" i="29"/>
  <c r="G79" i="29"/>
  <c r="F79" i="29"/>
  <c r="P78" i="29"/>
  <c r="S78" i="29" s="1"/>
  <c r="G78" i="29"/>
  <c r="F78" i="29"/>
  <c r="P77" i="29"/>
  <c r="G77" i="29"/>
  <c r="F77" i="29"/>
  <c r="P76" i="29"/>
  <c r="S76" i="29" s="1"/>
  <c r="G76" i="29"/>
  <c r="F76" i="29"/>
  <c r="P75" i="29"/>
  <c r="G75" i="29"/>
  <c r="F75" i="29"/>
  <c r="P74" i="29"/>
  <c r="S74" i="29" s="1"/>
  <c r="G74" i="29"/>
  <c r="F74" i="29"/>
  <c r="P73" i="29"/>
  <c r="G73" i="29"/>
  <c r="F73" i="29"/>
  <c r="P72" i="29"/>
  <c r="S72" i="29" s="1"/>
  <c r="G72" i="29"/>
  <c r="F72" i="29"/>
  <c r="P71" i="29"/>
  <c r="G71" i="29"/>
  <c r="F71" i="29"/>
  <c r="P70" i="29"/>
  <c r="S70" i="29" s="1"/>
  <c r="G70" i="29"/>
  <c r="F70" i="29"/>
  <c r="P69" i="29"/>
  <c r="G69" i="29"/>
  <c r="F69" i="29"/>
  <c r="P68" i="29"/>
  <c r="S68" i="29" s="1"/>
  <c r="G68" i="29"/>
  <c r="F68" i="29"/>
  <c r="P67" i="29"/>
  <c r="G67" i="29"/>
  <c r="F67" i="29"/>
  <c r="P66" i="29"/>
  <c r="S66" i="29" s="1"/>
  <c r="G66" i="29"/>
  <c r="F66" i="29"/>
  <c r="P65" i="29"/>
  <c r="G65" i="29"/>
  <c r="F65" i="29"/>
  <c r="P64" i="29"/>
  <c r="G64" i="29"/>
  <c r="F64" i="29"/>
  <c r="P63" i="29"/>
  <c r="G63" i="29"/>
  <c r="F63" i="29"/>
  <c r="P62" i="29"/>
  <c r="S62" i="29" s="1"/>
  <c r="G62" i="29"/>
  <c r="F62" i="29"/>
  <c r="P61" i="29"/>
  <c r="G61" i="29"/>
  <c r="F61" i="29"/>
  <c r="P60" i="29"/>
  <c r="G60" i="29"/>
  <c r="F60" i="29"/>
  <c r="P59" i="29"/>
  <c r="G59" i="29"/>
  <c r="F59" i="29"/>
  <c r="P58" i="29"/>
  <c r="S58" i="29" s="1"/>
  <c r="G58" i="29"/>
  <c r="F58" i="29"/>
  <c r="P57" i="29"/>
  <c r="G57" i="29"/>
  <c r="F57" i="29"/>
  <c r="P56" i="29"/>
  <c r="G56" i="29"/>
  <c r="F56" i="29"/>
  <c r="P55" i="29"/>
  <c r="G55" i="29"/>
  <c r="F55" i="29"/>
  <c r="P54" i="29"/>
  <c r="G54" i="29"/>
  <c r="F54" i="29"/>
  <c r="P53" i="29"/>
  <c r="G53" i="29"/>
  <c r="F53" i="29"/>
  <c r="P52" i="29"/>
  <c r="G52" i="29"/>
  <c r="F52" i="29"/>
  <c r="P51" i="29"/>
  <c r="G51" i="29"/>
  <c r="F51" i="29"/>
  <c r="P50" i="29"/>
  <c r="G50" i="29"/>
  <c r="F50" i="29"/>
  <c r="P49" i="29"/>
  <c r="G49" i="29"/>
  <c r="F49" i="29"/>
  <c r="P48" i="29"/>
  <c r="G48" i="29"/>
  <c r="F48" i="29"/>
  <c r="P47" i="29"/>
  <c r="G47" i="29"/>
  <c r="F47" i="29"/>
  <c r="P46" i="29"/>
  <c r="G46" i="29"/>
  <c r="F46" i="29"/>
  <c r="P45" i="29"/>
  <c r="G45" i="29"/>
  <c r="F45" i="29"/>
  <c r="P44" i="29"/>
  <c r="G44" i="29"/>
  <c r="F44" i="29"/>
  <c r="P43" i="29"/>
  <c r="G43" i="29"/>
  <c r="F43" i="29"/>
  <c r="P42" i="29"/>
  <c r="G42" i="29"/>
  <c r="F42" i="29"/>
  <c r="P41" i="29"/>
  <c r="G41" i="29"/>
  <c r="F41" i="29"/>
  <c r="P40" i="29"/>
  <c r="G40" i="29"/>
  <c r="F40" i="29"/>
  <c r="P39" i="29"/>
  <c r="G39" i="29"/>
  <c r="F39" i="29"/>
  <c r="P38" i="29"/>
  <c r="G38" i="29"/>
  <c r="F38" i="29"/>
  <c r="P37" i="29"/>
  <c r="G37" i="29"/>
  <c r="F37" i="29"/>
  <c r="P36" i="29"/>
  <c r="G36" i="29"/>
  <c r="F36" i="29"/>
  <c r="P35" i="29"/>
  <c r="G35" i="29"/>
  <c r="F35" i="29"/>
  <c r="P34" i="29"/>
  <c r="G34" i="29"/>
  <c r="F34" i="29"/>
  <c r="P33" i="29"/>
  <c r="G33" i="29"/>
  <c r="F33" i="29"/>
  <c r="P32" i="29"/>
  <c r="G32" i="29"/>
  <c r="F32" i="29"/>
  <c r="P31" i="29"/>
  <c r="G31" i="29"/>
  <c r="F31" i="29"/>
  <c r="P30" i="29"/>
  <c r="G30" i="29"/>
  <c r="F30" i="29"/>
  <c r="P29" i="29"/>
  <c r="G29" i="29"/>
  <c r="F29" i="29"/>
  <c r="P28" i="29"/>
  <c r="G28" i="29"/>
  <c r="F28" i="29"/>
  <c r="P27" i="29"/>
  <c r="G27" i="29"/>
  <c r="F27" i="29"/>
  <c r="P26" i="29"/>
  <c r="G26" i="29"/>
  <c r="F26" i="29"/>
  <c r="P25" i="29"/>
  <c r="G25" i="29"/>
  <c r="F25" i="29"/>
  <c r="P24" i="29"/>
  <c r="G24" i="29"/>
  <c r="F24" i="29"/>
  <c r="P23" i="29"/>
  <c r="G23" i="29"/>
  <c r="F23" i="29"/>
  <c r="P22" i="29"/>
  <c r="G22" i="29"/>
  <c r="F22" i="29"/>
  <c r="P21" i="29"/>
  <c r="G21" i="29"/>
  <c r="F21" i="29"/>
  <c r="P20" i="29"/>
  <c r="G20" i="29"/>
  <c r="F20" i="29"/>
  <c r="P19" i="29"/>
  <c r="G19" i="29"/>
  <c r="F19" i="29"/>
  <c r="P18" i="29"/>
  <c r="G18" i="29"/>
  <c r="F18" i="29"/>
  <c r="P17" i="29"/>
  <c r="G17" i="29"/>
  <c r="F17" i="29"/>
  <c r="P16" i="29"/>
  <c r="G16" i="29"/>
  <c r="F16" i="29"/>
  <c r="P15" i="29"/>
  <c r="G15" i="29"/>
  <c r="F15" i="29"/>
  <c r="P14" i="29"/>
  <c r="G14" i="29"/>
  <c r="F14" i="29"/>
  <c r="P13" i="29"/>
  <c r="G13" i="29"/>
  <c r="F13" i="29"/>
  <c r="P12" i="29"/>
  <c r="G12" i="29"/>
  <c r="F12" i="29"/>
  <c r="P11" i="29"/>
  <c r="G11" i="29"/>
  <c r="F11" i="29"/>
  <c r="P10" i="29"/>
  <c r="G10" i="29"/>
  <c r="F10" i="29"/>
  <c r="P9" i="29"/>
  <c r="G9" i="29"/>
  <c r="F9" i="29"/>
  <c r="P8" i="29"/>
  <c r="G8" i="29"/>
  <c r="F8" i="29"/>
  <c r="P7" i="29"/>
  <c r="G7" i="29"/>
  <c r="F7" i="29"/>
  <c r="P6" i="29"/>
  <c r="G6" i="29"/>
  <c r="F6" i="29"/>
  <c r="P5" i="29"/>
  <c r="G5" i="29"/>
  <c r="F5" i="29"/>
  <c r="P4" i="29"/>
  <c r="G4" i="29"/>
  <c r="F4" i="29"/>
  <c r="U89" i="28"/>
  <c r="J89" i="28"/>
  <c r="I89" i="28"/>
  <c r="E89" i="28"/>
  <c r="E90" i="28" s="1"/>
  <c r="D89" i="28"/>
  <c r="C89" i="28"/>
  <c r="B89" i="28"/>
  <c r="B90" i="28" s="1"/>
  <c r="R88" i="28"/>
  <c r="R89" i="28" s="1"/>
  <c r="Q88" i="28"/>
  <c r="Q89" i="28" s="1"/>
  <c r="O88" i="28"/>
  <c r="O89" i="28" s="1"/>
  <c r="O30" i="2" s="1"/>
  <c r="L88" i="28"/>
  <c r="L89" i="28" s="1"/>
  <c r="K88" i="28"/>
  <c r="K89" i="28" s="1"/>
  <c r="P87" i="28"/>
  <c r="G87" i="28"/>
  <c r="F87" i="28"/>
  <c r="P86" i="28"/>
  <c r="G86" i="28"/>
  <c r="F86" i="28"/>
  <c r="P85" i="28"/>
  <c r="G85" i="28"/>
  <c r="F85" i="28"/>
  <c r="P84" i="28"/>
  <c r="G84" i="28"/>
  <c r="F84" i="28"/>
  <c r="P83" i="28"/>
  <c r="G83" i="28"/>
  <c r="F83" i="28"/>
  <c r="P82" i="28"/>
  <c r="G82" i="28"/>
  <c r="F82" i="28"/>
  <c r="P81" i="28"/>
  <c r="G81" i="28"/>
  <c r="F81" i="28"/>
  <c r="P80" i="28"/>
  <c r="G80" i="28"/>
  <c r="F80" i="28"/>
  <c r="P79" i="28"/>
  <c r="G79" i="28"/>
  <c r="F79" i="28"/>
  <c r="P78" i="28"/>
  <c r="G78" i="28"/>
  <c r="F78" i="28"/>
  <c r="P77" i="28"/>
  <c r="G77" i="28"/>
  <c r="F77" i="28"/>
  <c r="P76" i="28"/>
  <c r="G76" i="28"/>
  <c r="F76" i="28"/>
  <c r="P75" i="28"/>
  <c r="G75" i="28"/>
  <c r="F75" i="28"/>
  <c r="P74" i="28"/>
  <c r="G74" i="28"/>
  <c r="F74" i="28"/>
  <c r="P73" i="28"/>
  <c r="G73" i="28"/>
  <c r="F73" i="28"/>
  <c r="P72" i="28"/>
  <c r="G72" i="28"/>
  <c r="F72" i="28"/>
  <c r="P71" i="28"/>
  <c r="G71" i="28"/>
  <c r="F71" i="28"/>
  <c r="P70" i="28"/>
  <c r="G70" i="28"/>
  <c r="F70" i="28"/>
  <c r="P69" i="28"/>
  <c r="G69" i="28"/>
  <c r="F69" i="28"/>
  <c r="P68" i="28"/>
  <c r="G68" i="28"/>
  <c r="F68" i="28"/>
  <c r="P67" i="28"/>
  <c r="G67" i="28"/>
  <c r="F67" i="28"/>
  <c r="P66" i="28"/>
  <c r="G66" i="28"/>
  <c r="F66" i="28"/>
  <c r="P65" i="28"/>
  <c r="G65" i="28"/>
  <c r="F65" i="28"/>
  <c r="P64" i="28"/>
  <c r="G64" i="28"/>
  <c r="F64" i="28"/>
  <c r="P63" i="28"/>
  <c r="G63" i="28"/>
  <c r="F63" i="28"/>
  <c r="P62" i="28"/>
  <c r="G62" i="28"/>
  <c r="F62" i="28"/>
  <c r="P61" i="28"/>
  <c r="G61" i="28"/>
  <c r="F61" i="28"/>
  <c r="P60" i="28"/>
  <c r="G60" i="28"/>
  <c r="F60" i="28"/>
  <c r="P59" i="28"/>
  <c r="G59" i="28"/>
  <c r="F59" i="28"/>
  <c r="P58" i="28"/>
  <c r="G58" i="28"/>
  <c r="F58" i="28"/>
  <c r="P57" i="28"/>
  <c r="G57" i="28"/>
  <c r="F57" i="28"/>
  <c r="P56" i="28"/>
  <c r="G56" i="28"/>
  <c r="F56" i="28"/>
  <c r="P55" i="28"/>
  <c r="G55" i="28"/>
  <c r="F55" i="28"/>
  <c r="P54" i="28"/>
  <c r="G54" i="28"/>
  <c r="F54" i="28"/>
  <c r="P53" i="28"/>
  <c r="G53" i="28"/>
  <c r="F53" i="28"/>
  <c r="P52" i="28"/>
  <c r="G52" i="28"/>
  <c r="F52" i="28"/>
  <c r="P51" i="28"/>
  <c r="G51" i="28"/>
  <c r="F51" i="28"/>
  <c r="P50" i="28"/>
  <c r="G50" i="28"/>
  <c r="F50" i="28"/>
  <c r="P49" i="28"/>
  <c r="G49" i="28"/>
  <c r="F49" i="28"/>
  <c r="P48" i="28"/>
  <c r="G48" i="28"/>
  <c r="F48" i="28"/>
  <c r="P47" i="28"/>
  <c r="G47" i="28"/>
  <c r="F47" i="28"/>
  <c r="P46" i="28"/>
  <c r="G46" i="28"/>
  <c r="F46" i="28"/>
  <c r="P45" i="28"/>
  <c r="G45" i="28"/>
  <c r="F45" i="28"/>
  <c r="P44" i="28"/>
  <c r="G44" i="28"/>
  <c r="F44" i="28"/>
  <c r="P43" i="28"/>
  <c r="G43" i="28"/>
  <c r="F43" i="28"/>
  <c r="P42" i="28"/>
  <c r="G42" i="28"/>
  <c r="F42" i="28"/>
  <c r="P41" i="28"/>
  <c r="G41" i="28"/>
  <c r="F41" i="28"/>
  <c r="P40" i="28"/>
  <c r="G40" i="28"/>
  <c r="F40" i="28"/>
  <c r="P39" i="28"/>
  <c r="G39" i="28"/>
  <c r="F39" i="28"/>
  <c r="P38" i="28"/>
  <c r="G38" i="28"/>
  <c r="F38" i="28"/>
  <c r="P37" i="28"/>
  <c r="G37" i="28"/>
  <c r="F37" i="28"/>
  <c r="P36" i="28"/>
  <c r="G36" i="28"/>
  <c r="F36" i="28"/>
  <c r="P35" i="28"/>
  <c r="G35" i="28"/>
  <c r="F35" i="28"/>
  <c r="P34" i="28"/>
  <c r="G34" i="28"/>
  <c r="F34" i="28"/>
  <c r="P33" i="28"/>
  <c r="G33" i="28"/>
  <c r="F33" i="28"/>
  <c r="P32" i="28"/>
  <c r="G32" i="28"/>
  <c r="F32" i="28"/>
  <c r="P31" i="28"/>
  <c r="G31" i="28"/>
  <c r="F31" i="28"/>
  <c r="P30" i="28"/>
  <c r="G30" i="28"/>
  <c r="F30" i="28"/>
  <c r="P29" i="28"/>
  <c r="G29" i="28"/>
  <c r="F29" i="28"/>
  <c r="P28" i="28"/>
  <c r="G28" i="28"/>
  <c r="F28" i="28"/>
  <c r="P27" i="28"/>
  <c r="G27" i="28"/>
  <c r="F27" i="28"/>
  <c r="P26" i="28"/>
  <c r="G26" i="28"/>
  <c r="F26" i="28"/>
  <c r="P25" i="28"/>
  <c r="G25" i="28"/>
  <c r="F25" i="28"/>
  <c r="P24" i="28"/>
  <c r="G24" i="28"/>
  <c r="F24" i="28"/>
  <c r="P23" i="28"/>
  <c r="G23" i="28"/>
  <c r="F23" i="28"/>
  <c r="P22" i="28"/>
  <c r="G22" i="28"/>
  <c r="F22" i="28"/>
  <c r="P21" i="28"/>
  <c r="G21" i="28"/>
  <c r="F21" i="28"/>
  <c r="P20" i="28"/>
  <c r="G20" i="28"/>
  <c r="F20" i="28"/>
  <c r="P19" i="28"/>
  <c r="G19" i="28"/>
  <c r="F19" i="28"/>
  <c r="P18" i="28"/>
  <c r="G18" i="28"/>
  <c r="F18" i="28"/>
  <c r="P17" i="28"/>
  <c r="G17" i="28"/>
  <c r="F17" i="28"/>
  <c r="P16" i="28"/>
  <c r="G16" i="28"/>
  <c r="F16" i="28"/>
  <c r="P15" i="28"/>
  <c r="G15" i="28"/>
  <c r="F15" i="28"/>
  <c r="P14" i="28"/>
  <c r="G14" i="28"/>
  <c r="F14" i="28"/>
  <c r="P13" i="28"/>
  <c r="G13" i="28"/>
  <c r="F13" i="28"/>
  <c r="P12" i="28"/>
  <c r="G12" i="28"/>
  <c r="F12" i="28"/>
  <c r="P11" i="28"/>
  <c r="G11" i="28"/>
  <c r="F11" i="28"/>
  <c r="P10" i="28"/>
  <c r="G10" i="28"/>
  <c r="F10" i="28"/>
  <c r="P9" i="28"/>
  <c r="G9" i="28"/>
  <c r="F9" i="28"/>
  <c r="P8" i="28"/>
  <c r="G8" i="28"/>
  <c r="F8" i="28"/>
  <c r="P7" i="28"/>
  <c r="G7" i="28"/>
  <c r="F7" i="28"/>
  <c r="P6" i="28"/>
  <c r="G6" i="28"/>
  <c r="F6" i="28"/>
  <c r="P5" i="28"/>
  <c r="G5" i="28"/>
  <c r="F5" i="28"/>
  <c r="P4" i="28"/>
  <c r="G4" i="28"/>
  <c r="F4" i="28"/>
  <c r="U89" i="27"/>
  <c r="J89" i="27"/>
  <c r="I89" i="27"/>
  <c r="E89" i="27"/>
  <c r="E90" i="27" s="1"/>
  <c r="D89" i="27"/>
  <c r="C89" i="27"/>
  <c r="B89" i="27"/>
  <c r="B90" i="27" s="1"/>
  <c r="R88" i="27"/>
  <c r="R89" i="27" s="1"/>
  <c r="Q88" i="27"/>
  <c r="Q89" i="27" s="1"/>
  <c r="O88" i="27"/>
  <c r="O89" i="27" s="1"/>
  <c r="O29" i="2" s="1"/>
  <c r="L88" i="27"/>
  <c r="L89" i="27" s="1"/>
  <c r="K88" i="27"/>
  <c r="K89" i="27" s="1"/>
  <c r="P87" i="27"/>
  <c r="G87" i="27"/>
  <c r="F87" i="27"/>
  <c r="P86" i="27"/>
  <c r="G86" i="27"/>
  <c r="F86" i="27"/>
  <c r="P85" i="27"/>
  <c r="G85" i="27"/>
  <c r="F85" i="27"/>
  <c r="P84" i="27"/>
  <c r="G84" i="27"/>
  <c r="F84" i="27"/>
  <c r="P83" i="27"/>
  <c r="G83" i="27"/>
  <c r="F83" i="27"/>
  <c r="P82" i="27"/>
  <c r="S82" i="27" s="1"/>
  <c r="G82" i="27"/>
  <c r="F82" i="27"/>
  <c r="P81" i="27"/>
  <c r="G81" i="27"/>
  <c r="F81" i="27"/>
  <c r="P80" i="27"/>
  <c r="G80" i="27"/>
  <c r="F80" i="27"/>
  <c r="P79" i="27"/>
  <c r="G79" i="27"/>
  <c r="F79" i="27"/>
  <c r="P78" i="27"/>
  <c r="G78" i="27"/>
  <c r="F78" i="27"/>
  <c r="P77" i="27"/>
  <c r="G77" i="27"/>
  <c r="F77" i="27"/>
  <c r="P76" i="27"/>
  <c r="S76" i="27" s="1"/>
  <c r="G76" i="27"/>
  <c r="F76" i="27"/>
  <c r="P75" i="27"/>
  <c r="G75" i="27"/>
  <c r="F75" i="27"/>
  <c r="P74" i="27"/>
  <c r="G74" i="27"/>
  <c r="F74" i="27"/>
  <c r="P73" i="27"/>
  <c r="G73" i="27"/>
  <c r="F73" i="27"/>
  <c r="P72" i="27"/>
  <c r="G72" i="27"/>
  <c r="F72" i="27"/>
  <c r="P71" i="27"/>
  <c r="G71" i="27"/>
  <c r="F71" i="27"/>
  <c r="P70" i="27"/>
  <c r="S70" i="27" s="1"/>
  <c r="G70" i="27"/>
  <c r="F70" i="27"/>
  <c r="P69" i="27"/>
  <c r="G69" i="27"/>
  <c r="F69" i="27"/>
  <c r="P68" i="27"/>
  <c r="G68" i="27"/>
  <c r="F68" i="27"/>
  <c r="P67" i="27"/>
  <c r="G67" i="27"/>
  <c r="F67" i="27"/>
  <c r="P66" i="27"/>
  <c r="G66" i="27"/>
  <c r="F66" i="27"/>
  <c r="P65" i="27"/>
  <c r="G65" i="27"/>
  <c r="F65" i="27"/>
  <c r="P64" i="27"/>
  <c r="S64" i="27" s="1"/>
  <c r="G64" i="27"/>
  <c r="F64" i="27"/>
  <c r="P63" i="27"/>
  <c r="G63" i="27"/>
  <c r="F63" i="27"/>
  <c r="P62" i="27"/>
  <c r="G62" i="27"/>
  <c r="F62" i="27"/>
  <c r="P61" i="27"/>
  <c r="G61" i="27"/>
  <c r="F61" i="27"/>
  <c r="P60" i="27"/>
  <c r="G60" i="27"/>
  <c r="F60" i="27"/>
  <c r="P59" i="27"/>
  <c r="G59" i="27"/>
  <c r="F59" i="27"/>
  <c r="P58" i="27"/>
  <c r="S58" i="27" s="1"/>
  <c r="G58" i="27"/>
  <c r="F58" i="27"/>
  <c r="P57" i="27"/>
  <c r="G57" i="27"/>
  <c r="F57" i="27"/>
  <c r="P56" i="27"/>
  <c r="G56" i="27"/>
  <c r="F56" i="27"/>
  <c r="P55" i="27"/>
  <c r="G55" i="27"/>
  <c r="F55" i="27"/>
  <c r="P54" i="27"/>
  <c r="G54" i="27"/>
  <c r="F54" i="27"/>
  <c r="P53" i="27"/>
  <c r="G53" i="27"/>
  <c r="F53" i="27"/>
  <c r="P52" i="27"/>
  <c r="S52" i="27" s="1"/>
  <c r="G52" i="27"/>
  <c r="F52" i="27"/>
  <c r="P51" i="27"/>
  <c r="G51" i="27"/>
  <c r="F51" i="27"/>
  <c r="P50" i="27"/>
  <c r="G50" i="27"/>
  <c r="F50" i="27"/>
  <c r="P49" i="27"/>
  <c r="G49" i="27"/>
  <c r="F49" i="27"/>
  <c r="P48" i="27"/>
  <c r="S48" i="27" s="1"/>
  <c r="G48" i="27"/>
  <c r="F48" i="27"/>
  <c r="P47" i="27"/>
  <c r="G47" i="27"/>
  <c r="F47" i="27"/>
  <c r="P46" i="27"/>
  <c r="S46" i="27" s="1"/>
  <c r="G46" i="27"/>
  <c r="F46" i="27"/>
  <c r="P45" i="27"/>
  <c r="G45" i="27"/>
  <c r="F45" i="27"/>
  <c r="P44" i="27"/>
  <c r="G44" i="27"/>
  <c r="F44" i="27"/>
  <c r="P43" i="27"/>
  <c r="G43" i="27"/>
  <c r="F43" i="27"/>
  <c r="P42" i="27"/>
  <c r="G42" i="27"/>
  <c r="F42" i="27"/>
  <c r="P41" i="27"/>
  <c r="G41" i="27"/>
  <c r="F41" i="27"/>
  <c r="P40" i="27"/>
  <c r="G40" i="27"/>
  <c r="F40" i="27"/>
  <c r="P39" i="27"/>
  <c r="G39" i="27"/>
  <c r="F39" i="27"/>
  <c r="P38" i="27"/>
  <c r="G38" i="27"/>
  <c r="F38" i="27"/>
  <c r="P37" i="27"/>
  <c r="G37" i="27"/>
  <c r="F37" i="27"/>
  <c r="P36" i="27"/>
  <c r="G36" i="27"/>
  <c r="F36" i="27"/>
  <c r="P35" i="27"/>
  <c r="G35" i="27"/>
  <c r="F35" i="27"/>
  <c r="P34" i="27"/>
  <c r="G34" i="27"/>
  <c r="F34" i="27"/>
  <c r="P33" i="27"/>
  <c r="G33" i="27"/>
  <c r="F33" i="27"/>
  <c r="P32" i="27"/>
  <c r="G32" i="27"/>
  <c r="F32" i="27"/>
  <c r="P31" i="27"/>
  <c r="G31" i="27"/>
  <c r="F31" i="27"/>
  <c r="P30" i="27"/>
  <c r="G30" i="27"/>
  <c r="F30" i="27"/>
  <c r="P29" i="27"/>
  <c r="G29" i="27"/>
  <c r="F29" i="27"/>
  <c r="P28" i="27"/>
  <c r="G28" i="27"/>
  <c r="F28" i="27"/>
  <c r="P27" i="27"/>
  <c r="G27" i="27"/>
  <c r="F27" i="27"/>
  <c r="P26" i="27"/>
  <c r="G26" i="27"/>
  <c r="F26" i="27"/>
  <c r="P25" i="27"/>
  <c r="G25" i="27"/>
  <c r="F25" i="27"/>
  <c r="P24" i="27"/>
  <c r="G24" i="27"/>
  <c r="F24" i="27"/>
  <c r="P23" i="27"/>
  <c r="G23" i="27"/>
  <c r="F23" i="27"/>
  <c r="P22" i="27"/>
  <c r="G22" i="27"/>
  <c r="F22" i="27"/>
  <c r="P21" i="27"/>
  <c r="G21" i="27"/>
  <c r="F21" i="27"/>
  <c r="P20" i="27"/>
  <c r="G20" i="27"/>
  <c r="F20" i="27"/>
  <c r="P19" i="27"/>
  <c r="G19" i="27"/>
  <c r="F19" i="27"/>
  <c r="P18" i="27"/>
  <c r="G18" i="27"/>
  <c r="F18" i="27"/>
  <c r="P17" i="27"/>
  <c r="G17" i="27"/>
  <c r="F17" i="27"/>
  <c r="P16" i="27"/>
  <c r="G16" i="27"/>
  <c r="F16" i="27"/>
  <c r="P15" i="27"/>
  <c r="G15" i="27"/>
  <c r="F15" i="27"/>
  <c r="P14" i="27"/>
  <c r="G14" i="27"/>
  <c r="F14" i="27"/>
  <c r="P13" i="27"/>
  <c r="G13" i="27"/>
  <c r="F13" i="27"/>
  <c r="P12" i="27"/>
  <c r="G12" i="27"/>
  <c r="F12" i="27"/>
  <c r="P11" i="27"/>
  <c r="G11" i="27"/>
  <c r="F11" i="27"/>
  <c r="P10" i="27"/>
  <c r="G10" i="27"/>
  <c r="F10" i="27"/>
  <c r="P9" i="27"/>
  <c r="G9" i="27"/>
  <c r="F9" i="27"/>
  <c r="P8" i="27"/>
  <c r="G8" i="27"/>
  <c r="F8" i="27"/>
  <c r="P7" i="27"/>
  <c r="G7" i="27"/>
  <c r="F7" i="27"/>
  <c r="P6" i="27"/>
  <c r="G6" i="27"/>
  <c r="F6" i="27"/>
  <c r="P5" i="27"/>
  <c r="G5" i="27"/>
  <c r="F5" i="27"/>
  <c r="P4" i="27"/>
  <c r="G4" i="27"/>
  <c r="F4" i="27"/>
  <c r="U89" i="26"/>
  <c r="J89" i="26"/>
  <c r="I89" i="26"/>
  <c r="E89" i="26"/>
  <c r="E90" i="26" s="1"/>
  <c r="D89" i="26"/>
  <c r="C89" i="26"/>
  <c r="B89" i="26"/>
  <c r="B90" i="26" s="1"/>
  <c r="R88" i="26"/>
  <c r="R89" i="26" s="1"/>
  <c r="Q88" i="26"/>
  <c r="Q89" i="26" s="1"/>
  <c r="O88" i="26"/>
  <c r="O89" i="26" s="1"/>
  <c r="O28" i="2" s="1"/>
  <c r="L88" i="26"/>
  <c r="L89" i="26" s="1"/>
  <c r="K88" i="26"/>
  <c r="K89" i="26" s="1"/>
  <c r="P87" i="26"/>
  <c r="G87" i="26"/>
  <c r="F87" i="26"/>
  <c r="P86" i="26"/>
  <c r="S86" i="26" s="1"/>
  <c r="G86" i="26"/>
  <c r="F86" i="26"/>
  <c r="P85" i="26"/>
  <c r="G85" i="26"/>
  <c r="F85" i="26"/>
  <c r="P84" i="26"/>
  <c r="G84" i="26"/>
  <c r="F84" i="26"/>
  <c r="P83" i="26"/>
  <c r="G83" i="26"/>
  <c r="S83" i="26" s="1"/>
  <c r="F83" i="26"/>
  <c r="P82" i="26"/>
  <c r="S82" i="26" s="1"/>
  <c r="G82" i="26"/>
  <c r="F82" i="26"/>
  <c r="P81" i="26"/>
  <c r="G81" i="26"/>
  <c r="F81" i="26"/>
  <c r="P80" i="26"/>
  <c r="S80" i="26" s="1"/>
  <c r="G80" i="26"/>
  <c r="F80" i="26"/>
  <c r="P79" i="26"/>
  <c r="G79" i="26"/>
  <c r="F79" i="26"/>
  <c r="P78" i="26"/>
  <c r="G78" i="26"/>
  <c r="F78" i="26"/>
  <c r="P77" i="26"/>
  <c r="G77" i="26"/>
  <c r="S77" i="26" s="1"/>
  <c r="F77" i="26"/>
  <c r="P76" i="26"/>
  <c r="S76" i="26" s="1"/>
  <c r="G76" i="26"/>
  <c r="F76" i="26"/>
  <c r="P75" i="26"/>
  <c r="G75" i="26"/>
  <c r="F75" i="26"/>
  <c r="P74" i="26"/>
  <c r="S74" i="26" s="1"/>
  <c r="G74" i="26"/>
  <c r="F74" i="26"/>
  <c r="P73" i="26"/>
  <c r="G73" i="26"/>
  <c r="F73" i="26"/>
  <c r="P72" i="26"/>
  <c r="G72" i="26"/>
  <c r="F72" i="26"/>
  <c r="P71" i="26"/>
  <c r="G71" i="26"/>
  <c r="S71" i="26" s="1"/>
  <c r="F71" i="26"/>
  <c r="P70" i="26"/>
  <c r="S70" i="26" s="1"/>
  <c r="G70" i="26"/>
  <c r="F70" i="26"/>
  <c r="P69" i="26"/>
  <c r="G69" i="26"/>
  <c r="F69" i="26"/>
  <c r="P68" i="26"/>
  <c r="S68" i="26" s="1"/>
  <c r="G68" i="26"/>
  <c r="F68" i="26"/>
  <c r="P67" i="26"/>
  <c r="G67" i="26"/>
  <c r="F67" i="26"/>
  <c r="P66" i="26"/>
  <c r="G66" i="26"/>
  <c r="F66" i="26"/>
  <c r="P65" i="26"/>
  <c r="G65" i="26"/>
  <c r="S65" i="26" s="1"/>
  <c r="F65" i="26"/>
  <c r="P64" i="26"/>
  <c r="S64" i="26" s="1"/>
  <c r="G64" i="26"/>
  <c r="F64" i="26"/>
  <c r="P63" i="26"/>
  <c r="G63" i="26"/>
  <c r="F63" i="26"/>
  <c r="P62" i="26"/>
  <c r="S62" i="26" s="1"/>
  <c r="G62" i="26"/>
  <c r="F62" i="26"/>
  <c r="P61" i="26"/>
  <c r="G61" i="26"/>
  <c r="F61" i="26"/>
  <c r="P60" i="26"/>
  <c r="G60" i="26"/>
  <c r="F60" i="26"/>
  <c r="P59" i="26"/>
  <c r="G59" i="26"/>
  <c r="S59" i="26" s="1"/>
  <c r="F59" i="26"/>
  <c r="P58" i="26"/>
  <c r="S58" i="26" s="1"/>
  <c r="G58" i="26"/>
  <c r="F58" i="26"/>
  <c r="P57" i="26"/>
  <c r="G57" i="26"/>
  <c r="F57" i="26"/>
  <c r="P56" i="26"/>
  <c r="S56" i="26" s="1"/>
  <c r="G56" i="26"/>
  <c r="F56" i="26"/>
  <c r="P55" i="26"/>
  <c r="G55" i="26"/>
  <c r="F55" i="26"/>
  <c r="P54" i="26"/>
  <c r="G54" i="26"/>
  <c r="F54" i="26"/>
  <c r="P53" i="26"/>
  <c r="G53" i="26"/>
  <c r="S53" i="26" s="1"/>
  <c r="F53" i="26"/>
  <c r="P52" i="26"/>
  <c r="S52" i="26" s="1"/>
  <c r="G52" i="26"/>
  <c r="F52" i="26"/>
  <c r="P51" i="26"/>
  <c r="G51" i="26"/>
  <c r="F51" i="26"/>
  <c r="P50" i="26"/>
  <c r="S50" i="26" s="1"/>
  <c r="G50" i="26"/>
  <c r="F50" i="26"/>
  <c r="P49" i="26"/>
  <c r="G49" i="26"/>
  <c r="F49" i="26"/>
  <c r="P48" i="26"/>
  <c r="G48" i="26"/>
  <c r="F48" i="26"/>
  <c r="P47" i="26"/>
  <c r="G47" i="26"/>
  <c r="S47" i="26" s="1"/>
  <c r="F47" i="26"/>
  <c r="P46" i="26"/>
  <c r="S46" i="26" s="1"/>
  <c r="G46" i="26"/>
  <c r="F46" i="26"/>
  <c r="P45" i="26"/>
  <c r="G45" i="26"/>
  <c r="F45" i="26"/>
  <c r="P44" i="26"/>
  <c r="S44" i="26" s="1"/>
  <c r="G44" i="26"/>
  <c r="F44" i="26"/>
  <c r="P43" i="26"/>
  <c r="G43" i="26"/>
  <c r="F43" i="26"/>
  <c r="P42" i="26"/>
  <c r="G42" i="26"/>
  <c r="F42" i="26"/>
  <c r="P41" i="26"/>
  <c r="G41" i="26"/>
  <c r="F41" i="26"/>
  <c r="P40" i="26"/>
  <c r="G40" i="26"/>
  <c r="F40" i="26"/>
  <c r="P39" i="26"/>
  <c r="G39" i="26"/>
  <c r="F39" i="26"/>
  <c r="P38" i="26"/>
  <c r="G38" i="26"/>
  <c r="F38" i="26"/>
  <c r="P37" i="26"/>
  <c r="G37" i="26"/>
  <c r="F37" i="26"/>
  <c r="P36" i="26"/>
  <c r="G36" i="26"/>
  <c r="F36" i="26"/>
  <c r="P35" i="26"/>
  <c r="G35" i="26"/>
  <c r="F35" i="26"/>
  <c r="P34" i="26"/>
  <c r="G34" i="26"/>
  <c r="F34" i="26"/>
  <c r="P33" i="26"/>
  <c r="G33" i="26"/>
  <c r="F33" i="26"/>
  <c r="P32" i="26"/>
  <c r="G32" i="26"/>
  <c r="F32" i="26"/>
  <c r="P31" i="26"/>
  <c r="G31" i="26"/>
  <c r="F31" i="26"/>
  <c r="P30" i="26"/>
  <c r="G30" i="26"/>
  <c r="F30" i="26"/>
  <c r="P29" i="26"/>
  <c r="G29" i="26"/>
  <c r="F29" i="26"/>
  <c r="P28" i="26"/>
  <c r="G28" i="26"/>
  <c r="F28" i="26"/>
  <c r="P27" i="26"/>
  <c r="G27" i="26"/>
  <c r="F27" i="26"/>
  <c r="P26" i="26"/>
  <c r="G26" i="26"/>
  <c r="F26" i="26"/>
  <c r="P25" i="26"/>
  <c r="G25" i="26"/>
  <c r="F25" i="26"/>
  <c r="P24" i="26"/>
  <c r="G24" i="26"/>
  <c r="F24" i="26"/>
  <c r="P23" i="26"/>
  <c r="G23" i="26"/>
  <c r="F23" i="26"/>
  <c r="P22" i="26"/>
  <c r="G22" i="26"/>
  <c r="F22" i="26"/>
  <c r="P21" i="26"/>
  <c r="G21" i="26"/>
  <c r="F21" i="26"/>
  <c r="P20" i="26"/>
  <c r="G20" i="26"/>
  <c r="F20" i="26"/>
  <c r="P19" i="26"/>
  <c r="G19" i="26"/>
  <c r="F19" i="26"/>
  <c r="P18" i="26"/>
  <c r="G18" i="26"/>
  <c r="F18" i="26"/>
  <c r="P17" i="26"/>
  <c r="G17" i="26"/>
  <c r="F17" i="26"/>
  <c r="P16" i="26"/>
  <c r="G16" i="26"/>
  <c r="F16" i="26"/>
  <c r="P15" i="26"/>
  <c r="G15" i="26"/>
  <c r="F15" i="26"/>
  <c r="P14" i="26"/>
  <c r="G14" i="26"/>
  <c r="F14" i="26"/>
  <c r="P13" i="26"/>
  <c r="G13" i="26"/>
  <c r="F13" i="26"/>
  <c r="P12" i="26"/>
  <c r="G12" i="26"/>
  <c r="F12" i="26"/>
  <c r="P11" i="26"/>
  <c r="G11" i="26"/>
  <c r="F11" i="26"/>
  <c r="P10" i="26"/>
  <c r="G10" i="26"/>
  <c r="F10" i="26"/>
  <c r="P9" i="26"/>
  <c r="G9" i="26"/>
  <c r="F9" i="26"/>
  <c r="P8" i="26"/>
  <c r="G8" i="26"/>
  <c r="F8" i="26"/>
  <c r="P7" i="26"/>
  <c r="G7" i="26"/>
  <c r="F7" i="26"/>
  <c r="P6" i="26"/>
  <c r="G6" i="26"/>
  <c r="F6" i="26"/>
  <c r="P5" i="26"/>
  <c r="G5" i="26"/>
  <c r="F5" i="26"/>
  <c r="P4" i="26"/>
  <c r="G4" i="26"/>
  <c r="F4" i="26"/>
  <c r="U89" i="25"/>
  <c r="J89" i="25"/>
  <c r="I89" i="25"/>
  <c r="E89" i="25"/>
  <c r="E90" i="25" s="1"/>
  <c r="D89" i="25"/>
  <c r="C89" i="25"/>
  <c r="B89" i="25"/>
  <c r="B90" i="25" s="1"/>
  <c r="R88" i="25"/>
  <c r="R89" i="25" s="1"/>
  <c r="Q88" i="25"/>
  <c r="Q89" i="25" s="1"/>
  <c r="O88" i="25"/>
  <c r="O89" i="25" s="1"/>
  <c r="O27" i="2" s="1"/>
  <c r="L88" i="25"/>
  <c r="L89" i="25" s="1"/>
  <c r="K88" i="25"/>
  <c r="K89" i="25" s="1"/>
  <c r="P87" i="25"/>
  <c r="G87" i="25"/>
  <c r="F87" i="25"/>
  <c r="P86" i="25"/>
  <c r="G86" i="25"/>
  <c r="F86" i="25"/>
  <c r="P85" i="25"/>
  <c r="G85" i="25"/>
  <c r="S85" i="25" s="1"/>
  <c r="F85" i="25"/>
  <c r="P84" i="25"/>
  <c r="S84" i="25" s="1"/>
  <c r="G84" i="25"/>
  <c r="F84" i="25"/>
  <c r="P83" i="25"/>
  <c r="G83" i="25"/>
  <c r="F83" i="25"/>
  <c r="P82" i="25"/>
  <c r="S82" i="25" s="1"/>
  <c r="G82" i="25"/>
  <c r="F82" i="25"/>
  <c r="P81" i="25"/>
  <c r="G81" i="25"/>
  <c r="F81" i="25"/>
  <c r="P80" i="25"/>
  <c r="G80" i="25"/>
  <c r="F80" i="25"/>
  <c r="P79" i="25"/>
  <c r="G79" i="25"/>
  <c r="S79" i="25" s="1"/>
  <c r="F79" i="25"/>
  <c r="P78" i="25"/>
  <c r="S78" i="25" s="1"/>
  <c r="G78" i="25"/>
  <c r="F78" i="25"/>
  <c r="P77" i="25"/>
  <c r="G77" i="25"/>
  <c r="F77" i="25"/>
  <c r="P76" i="25"/>
  <c r="S76" i="25" s="1"/>
  <c r="G76" i="25"/>
  <c r="F76" i="25"/>
  <c r="P75" i="25"/>
  <c r="G75" i="25"/>
  <c r="F75" i="25"/>
  <c r="P74" i="25"/>
  <c r="G74" i="25"/>
  <c r="F74" i="25"/>
  <c r="P73" i="25"/>
  <c r="G73" i="25"/>
  <c r="S73" i="25" s="1"/>
  <c r="F73" i="25"/>
  <c r="P72" i="25"/>
  <c r="S72" i="25" s="1"/>
  <c r="G72" i="25"/>
  <c r="F72" i="25"/>
  <c r="P71" i="25"/>
  <c r="G71" i="25"/>
  <c r="F71" i="25"/>
  <c r="P70" i="25"/>
  <c r="S70" i="25" s="1"/>
  <c r="G70" i="25"/>
  <c r="F70" i="25"/>
  <c r="P69" i="25"/>
  <c r="G69" i="25"/>
  <c r="F69" i="25"/>
  <c r="P68" i="25"/>
  <c r="G68" i="25"/>
  <c r="F68" i="25"/>
  <c r="P67" i="25"/>
  <c r="G67" i="25"/>
  <c r="S67" i="25" s="1"/>
  <c r="F67" i="25"/>
  <c r="P66" i="25"/>
  <c r="S66" i="25" s="1"/>
  <c r="G66" i="25"/>
  <c r="F66" i="25"/>
  <c r="P65" i="25"/>
  <c r="G65" i="25"/>
  <c r="F65" i="25"/>
  <c r="P64" i="25"/>
  <c r="S64" i="25" s="1"/>
  <c r="G64" i="25"/>
  <c r="F64" i="25"/>
  <c r="P63" i="25"/>
  <c r="G63" i="25"/>
  <c r="F63" i="25"/>
  <c r="P62" i="25"/>
  <c r="G62" i="25"/>
  <c r="F62" i="25"/>
  <c r="P61" i="25"/>
  <c r="G61" i="25"/>
  <c r="S61" i="25" s="1"/>
  <c r="F61" i="25"/>
  <c r="P60" i="25"/>
  <c r="S60" i="25" s="1"/>
  <c r="G60" i="25"/>
  <c r="F60" i="25"/>
  <c r="P59" i="25"/>
  <c r="G59" i="25"/>
  <c r="F59" i="25"/>
  <c r="P58" i="25"/>
  <c r="S58" i="25" s="1"/>
  <c r="G58" i="25"/>
  <c r="F58" i="25"/>
  <c r="P57" i="25"/>
  <c r="G57" i="25"/>
  <c r="F57" i="25"/>
  <c r="P56" i="25"/>
  <c r="G56" i="25"/>
  <c r="F56" i="25"/>
  <c r="P55" i="25"/>
  <c r="G55" i="25"/>
  <c r="S55" i="25" s="1"/>
  <c r="F55" i="25"/>
  <c r="P54" i="25"/>
  <c r="S54" i="25" s="1"/>
  <c r="G54" i="25"/>
  <c r="F54" i="25"/>
  <c r="P53" i="25"/>
  <c r="G53" i="25"/>
  <c r="F53" i="25"/>
  <c r="P52" i="25"/>
  <c r="G52" i="25"/>
  <c r="F52" i="25"/>
  <c r="P51" i="25"/>
  <c r="G51" i="25"/>
  <c r="F51" i="25"/>
  <c r="P50" i="25"/>
  <c r="S50" i="25" s="1"/>
  <c r="G50" i="25"/>
  <c r="F50" i="25"/>
  <c r="P49" i="25"/>
  <c r="G49" i="25"/>
  <c r="F49" i="25"/>
  <c r="P48" i="25"/>
  <c r="G48" i="25"/>
  <c r="F48" i="25"/>
  <c r="P47" i="25"/>
  <c r="G47" i="25"/>
  <c r="F47" i="25"/>
  <c r="P46" i="25"/>
  <c r="G46" i="25"/>
  <c r="F46" i="25"/>
  <c r="P45" i="25"/>
  <c r="G45" i="25"/>
  <c r="F45" i="25"/>
  <c r="P44" i="25"/>
  <c r="G44" i="25"/>
  <c r="F44" i="25"/>
  <c r="P43" i="25"/>
  <c r="G43" i="25"/>
  <c r="F43" i="25"/>
  <c r="P42" i="25"/>
  <c r="G42" i="25"/>
  <c r="F42" i="25"/>
  <c r="P41" i="25"/>
  <c r="G41" i="25"/>
  <c r="F41" i="25"/>
  <c r="P40" i="25"/>
  <c r="G40" i="25"/>
  <c r="F40" i="25"/>
  <c r="P39" i="25"/>
  <c r="G39" i="25"/>
  <c r="F39" i="25"/>
  <c r="P38" i="25"/>
  <c r="G38" i="25"/>
  <c r="F38" i="25"/>
  <c r="P37" i="25"/>
  <c r="G37" i="25"/>
  <c r="F37" i="25"/>
  <c r="P36" i="25"/>
  <c r="G36" i="25"/>
  <c r="F36" i="25"/>
  <c r="P35" i="25"/>
  <c r="G35" i="25"/>
  <c r="F35" i="25"/>
  <c r="P34" i="25"/>
  <c r="G34" i="25"/>
  <c r="F34" i="25"/>
  <c r="P33" i="25"/>
  <c r="G33" i="25"/>
  <c r="F33" i="25"/>
  <c r="P32" i="25"/>
  <c r="G32" i="25"/>
  <c r="F32" i="25"/>
  <c r="P31" i="25"/>
  <c r="G31" i="25"/>
  <c r="F31" i="25"/>
  <c r="P30" i="25"/>
  <c r="G30" i="25"/>
  <c r="F30" i="25"/>
  <c r="P29" i="25"/>
  <c r="G29" i="25"/>
  <c r="F29" i="25"/>
  <c r="P28" i="25"/>
  <c r="G28" i="25"/>
  <c r="F28" i="25"/>
  <c r="P27" i="25"/>
  <c r="G27" i="25"/>
  <c r="F27" i="25"/>
  <c r="P26" i="25"/>
  <c r="G26" i="25"/>
  <c r="F26" i="25"/>
  <c r="P25" i="25"/>
  <c r="G25" i="25"/>
  <c r="F25" i="25"/>
  <c r="P24" i="25"/>
  <c r="G24" i="25"/>
  <c r="F24" i="25"/>
  <c r="P23" i="25"/>
  <c r="G23" i="25"/>
  <c r="F23" i="25"/>
  <c r="P22" i="25"/>
  <c r="G22" i="25"/>
  <c r="F22" i="25"/>
  <c r="P21" i="25"/>
  <c r="G21" i="25"/>
  <c r="F21" i="25"/>
  <c r="P20" i="25"/>
  <c r="G20" i="25"/>
  <c r="F20" i="25"/>
  <c r="P19" i="25"/>
  <c r="G19" i="25"/>
  <c r="F19" i="25"/>
  <c r="P18" i="25"/>
  <c r="G18" i="25"/>
  <c r="F18" i="25"/>
  <c r="P17" i="25"/>
  <c r="G17" i="25"/>
  <c r="F17" i="25"/>
  <c r="P16" i="25"/>
  <c r="G16" i="25"/>
  <c r="F16" i="25"/>
  <c r="P15" i="25"/>
  <c r="G15" i="25"/>
  <c r="F15" i="25"/>
  <c r="P14" i="25"/>
  <c r="G14" i="25"/>
  <c r="F14" i="25"/>
  <c r="P13" i="25"/>
  <c r="G13" i="25"/>
  <c r="F13" i="25"/>
  <c r="P12" i="25"/>
  <c r="G12" i="25"/>
  <c r="F12" i="25"/>
  <c r="P11" i="25"/>
  <c r="G11" i="25"/>
  <c r="F11" i="25"/>
  <c r="P10" i="25"/>
  <c r="G10" i="25"/>
  <c r="F10" i="25"/>
  <c r="P9" i="25"/>
  <c r="G9" i="25"/>
  <c r="F9" i="25"/>
  <c r="P8" i="25"/>
  <c r="G8" i="25"/>
  <c r="F8" i="25"/>
  <c r="P7" i="25"/>
  <c r="G7" i="25"/>
  <c r="F7" i="25"/>
  <c r="P6" i="25"/>
  <c r="G6" i="25"/>
  <c r="F6" i="25"/>
  <c r="P5" i="25"/>
  <c r="G5" i="25"/>
  <c r="F5" i="25"/>
  <c r="P4" i="25"/>
  <c r="G4" i="25"/>
  <c r="F4" i="25"/>
  <c r="U89" i="24"/>
  <c r="J89" i="24"/>
  <c r="I89" i="24"/>
  <c r="E89" i="24"/>
  <c r="E90" i="24" s="1"/>
  <c r="D89" i="24"/>
  <c r="C89" i="24"/>
  <c r="B89" i="24"/>
  <c r="B90" i="24" s="1"/>
  <c r="R88" i="24"/>
  <c r="R89" i="24" s="1"/>
  <c r="Q88" i="24"/>
  <c r="Q89" i="24" s="1"/>
  <c r="O88" i="24"/>
  <c r="O89" i="24" s="1"/>
  <c r="O26" i="2" s="1"/>
  <c r="L88" i="24"/>
  <c r="L89" i="24" s="1"/>
  <c r="K88" i="24"/>
  <c r="K89" i="24" s="1"/>
  <c r="P87" i="24"/>
  <c r="G87" i="24"/>
  <c r="F87" i="24"/>
  <c r="P86" i="24"/>
  <c r="G86" i="24"/>
  <c r="F86" i="24"/>
  <c r="P85" i="24"/>
  <c r="G85" i="24"/>
  <c r="F85" i="24"/>
  <c r="P84" i="24"/>
  <c r="G84" i="24"/>
  <c r="F84" i="24"/>
  <c r="P83" i="24"/>
  <c r="G83" i="24"/>
  <c r="F83" i="24"/>
  <c r="P82" i="24"/>
  <c r="G82" i="24"/>
  <c r="F82" i="24"/>
  <c r="P81" i="24"/>
  <c r="G81" i="24"/>
  <c r="F81" i="24"/>
  <c r="P80" i="24"/>
  <c r="G80" i="24"/>
  <c r="F80" i="24"/>
  <c r="P79" i="24"/>
  <c r="S79" i="24" s="1"/>
  <c r="G79" i="24"/>
  <c r="F79" i="24"/>
  <c r="P78" i="24"/>
  <c r="G78" i="24"/>
  <c r="F78" i="24"/>
  <c r="P77" i="24"/>
  <c r="G77" i="24"/>
  <c r="F77" i="24"/>
  <c r="P76" i="24"/>
  <c r="G76" i="24"/>
  <c r="F76" i="24"/>
  <c r="P75" i="24"/>
  <c r="G75" i="24"/>
  <c r="F75" i="24"/>
  <c r="P74" i="24"/>
  <c r="G74" i="24"/>
  <c r="F74" i="24"/>
  <c r="P73" i="24"/>
  <c r="S73" i="24" s="1"/>
  <c r="G73" i="24"/>
  <c r="F73" i="24"/>
  <c r="P72" i="24"/>
  <c r="G72" i="24"/>
  <c r="F72" i="24"/>
  <c r="P71" i="24"/>
  <c r="G71" i="24"/>
  <c r="F71" i="24"/>
  <c r="P70" i="24"/>
  <c r="G70" i="24"/>
  <c r="F70" i="24"/>
  <c r="P69" i="24"/>
  <c r="G69" i="24"/>
  <c r="F69" i="24"/>
  <c r="P68" i="24"/>
  <c r="G68" i="24"/>
  <c r="F68" i="24"/>
  <c r="P67" i="24"/>
  <c r="G67" i="24"/>
  <c r="S67" i="24" s="1"/>
  <c r="F67" i="24"/>
  <c r="P66" i="24"/>
  <c r="S66" i="24" s="1"/>
  <c r="G66" i="24"/>
  <c r="F66" i="24"/>
  <c r="P65" i="24"/>
  <c r="G65" i="24"/>
  <c r="S65" i="24" s="1"/>
  <c r="F65" i="24"/>
  <c r="P64" i="24"/>
  <c r="S64" i="24" s="1"/>
  <c r="G64" i="24"/>
  <c r="F64" i="24"/>
  <c r="P63" i="24"/>
  <c r="G63" i="24"/>
  <c r="F63" i="24"/>
  <c r="P62" i="24"/>
  <c r="G62" i="24"/>
  <c r="F62" i="24"/>
  <c r="P61" i="24"/>
  <c r="G61" i="24"/>
  <c r="F61" i="24"/>
  <c r="P60" i="24"/>
  <c r="G60" i="24"/>
  <c r="F60" i="24"/>
  <c r="P59" i="24"/>
  <c r="G59" i="24"/>
  <c r="F59" i="24"/>
  <c r="P58" i="24"/>
  <c r="G58" i="24"/>
  <c r="F58" i="24"/>
  <c r="P57" i="24"/>
  <c r="G57" i="24"/>
  <c r="F57" i="24"/>
  <c r="P56" i="24"/>
  <c r="G56" i="24"/>
  <c r="F56" i="24"/>
  <c r="P55" i="24"/>
  <c r="S55" i="24" s="1"/>
  <c r="G55" i="24"/>
  <c r="F55" i="24"/>
  <c r="P54" i="24"/>
  <c r="G54" i="24"/>
  <c r="F54" i="24"/>
  <c r="P53" i="24"/>
  <c r="G53" i="24"/>
  <c r="F53" i="24"/>
  <c r="P52" i="24"/>
  <c r="G52" i="24"/>
  <c r="F52" i="24"/>
  <c r="P51" i="24"/>
  <c r="G51" i="24"/>
  <c r="F51" i="24"/>
  <c r="P50" i="24"/>
  <c r="G50" i="24"/>
  <c r="F50" i="24"/>
  <c r="P49" i="24"/>
  <c r="S49" i="24" s="1"/>
  <c r="G49" i="24"/>
  <c r="F49" i="24"/>
  <c r="P48" i="24"/>
  <c r="G48" i="24"/>
  <c r="F48" i="24"/>
  <c r="P47" i="24"/>
  <c r="G47" i="24"/>
  <c r="F47" i="24"/>
  <c r="P46" i="24"/>
  <c r="G46" i="24"/>
  <c r="F46" i="24"/>
  <c r="P45" i="24"/>
  <c r="G45" i="24"/>
  <c r="F45" i="24"/>
  <c r="P44" i="24"/>
  <c r="G44" i="24"/>
  <c r="F44" i="24"/>
  <c r="P43" i="24"/>
  <c r="G43" i="24"/>
  <c r="F43" i="24"/>
  <c r="P42" i="24"/>
  <c r="G42" i="24"/>
  <c r="F42" i="24"/>
  <c r="P41" i="24"/>
  <c r="G41" i="24"/>
  <c r="F41" i="24"/>
  <c r="P40" i="24"/>
  <c r="G40" i="24"/>
  <c r="F40" i="24"/>
  <c r="P39" i="24"/>
  <c r="G39" i="24"/>
  <c r="F39" i="24"/>
  <c r="P38" i="24"/>
  <c r="G38" i="24"/>
  <c r="F38" i="24"/>
  <c r="P37" i="24"/>
  <c r="G37" i="24"/>
  <c r="F37" i="24"/>
  <c r="P36" i="24"/>
  <c r="G36" i="24"/>
  <c r="F36" i="24"/>
  <c r="P35" i="24"/>
  <c r="G35" i="24"/>
  <c r="F35" i="24"/>
  <c r="P34" i="24"/>
  <c r="G34" i="24"/>
  <c r="F34" i="24"/>
  <c r="P33" i="24"/>
  <c r="G33" i="24"/>
  <c r="F33" i="24"/>
  <c r="P32" i="24"/>
  <c r="G32" i="24"/>
  <c r="F32" i="24"/>
  <c r="P31" i="24"/>
  <c r="G31" i="24"/>
  <c r="F31" i="24"/>
  <c r="P30" i="24"/>
  <c r="G30" i="24"/>
  <c r="F30" i="24"/>
  <c r="P29" i="24"/>
  <c r="G29" i="24"/>
  <c r="F29" i="24"/>
  <c r="P28" i="24"/>
  <c r="G28" i="24"/>
  <c r="F28" i="24"/>
  <c r="P27" i="24"/>
  <c r="G27" i="24"/>
  <c r="F27" i="24"/>
  <c r="P26" i="24"/>
  <c r="G26" i="24"/>
  <c r="F26" i="24"/>
  <c r="P25" i="24"/>
  <c r="G25" i="24"/>
  <c r="F25" i="24"/>
  <c r="P24" i="24"/>
  <c r="G24" i="24"/>
  <c r="F24" i="24"/>
  <c r="P23" i="24"/>
  <c r="G23" i="24"/>
  <c r="F23" i="24"/>
  <c r="P22" i="24"/>
  <c r="G22" i="24"/>
  <c r="F22" i="24"/>
  <c r="P21" i="24"/>
  <c r="G21" i="24"/>
  <c r="F21" i="24"/>
  <c r="P20" i="24"/>
  <c r="G20" i="24"/>
  <c r="F20" i="24"/>
  <c r="P19" i="24"/>
  <c r="G19" i="24"/>
  <c r="F19" i="24"/>
  <c r="P18" i="24"/>
  <c r="G18" i="24"/>
  <c r="F18" i="24"/>
  <c r="P17" i="24"/>
  <c r="G17" i="24"/>
  <c r="F17" i="24"/>
  <c r="P16" i="24"/>
  <c r="G16" i="24"/>
  <c r="F16" i="24"/>
  <c r="P15" i="24"/>
  <c r="G15" i="24"/>
  <c r="F15" i="24"/>
  <c r="P14" i="24"/>
  <c r="G14" i="24"/>
  <c r="F14" i="24"/>
  <c r="P13" i="24"/>
  <c r="G13" i="24"/>
  <c r="F13" i="24"/>
  <c r="P12" i="24"/>
  <c r="G12" i="24"/>
  <c r="F12" i="24"/>
  <c r="P11" i="24"/>
  <c r="G11" i="24"/>
  <c r="F11" i="24"/>
  <c r="P10" i="24"/>
  <c r="G10" i="24"/>
  <c r="F10" i="24"/>
  <c r="P9" i="24"/>
  <c r="G9" i="24"/>
  <c r="F9" i="24"/>
  <c r="P8" i="24"/>
  <c r="G8" i="24"/>
  <c r="F8" i="24"/>
  <c r="P7" i="24"/>
  <c r="G7" i="24"/>
  <c r="F7" i="24"/>
  <c r="P6" i="24"/>
  <c r="G6" i="24"/>
  <c r="F6" i="24"/>
  <c r="P5" i="24"/>
  <c r="G5" i="24"/>
  <c r="F5" i="24"/>
  <c r="P4" i="24"/>
  <c r="G4" i="24"/>
  <c r="F4" i="24"/>
  <c r="U89" i="23"/>
  <c r="J89" i="23"/>
  <c r="I89" i="23"/>
  <c r="E89" i="23"/>
  <c r="E90" i="23" s="1"/>
  <c r="D89" i="23"/>
  <c r="C89" i="23"/>
  <c r="B89" i="23"/>
  <c r="B90" i="23" s="1"/>
  <c r="R88" i="23"/>
  <c r="R89" i="23" s="1"/>
  <c r="Q88" i="23"/>
  <c r="Q89" i="23" s="1"/>
  <c r="O88" i="23"/>
  <c r="O89" i="23" s="1"/>
  <c r="O25" i="2" s="1"/>
  <c r="L88" i="23"/>
  <c r="L89" i="23" s="1"/>
  <c r="K88" i="23"/>
  <c r="K89" i="23" s="1"/>
  <c r="P87" i="23"/>
  <c r="G87" i="23"/>
  <c r="F87" i="23"/>
  <c r="P86" i="23"/>
  <c r="G86" i="23"/>
  <c r="F86" i="23"/>
  <c r="P85" i="23"/>
  <c r="G85" i="23"/>
  <c r="F85" i="23"/>
  <c r="P84" i="23"/>
  <c r="G84" i="23"/>
  <c r="S84" i="23" s="1"/>
  <c r="F84" i="23"/>
  <c r="P83" i="23"/>
  <c r="S83" i="23" s="1"/>
  <c r="G83" i="23"/>
  <c r="F83" i="23"/>
  <c r="P82" i="23"/>
  <c r="G82" i="23"/>
  <c r="F82" i="23"/>
  <c r="P81" i="23"/>
  <c r="G81" i="23"/>
  <c r="F81" i="23"/>
  <c r="P80" i="23"/>
  <c r="G80" i="23"/>
  <c r="F80" i="23"/>
  <c r="P79" i="23"/>
  <c r="S79" i="23" s="1"/>
  <c r="G79" i="23"/>
  <c r="F79" i="23"/>
  <c r="P78" i="23"/>
  <c r="G78" i="23"/>
  <c r="F78" i="23"/>
  <c r="P77" i="23"/>
  <c r="G77" i="23"/>
  <c r="F77" i="23"/>
  <c r="P76" i="23"/>
  <c r="G76" i="23"/>
  <c r="F76" i="23"/>
  <c r="P75" i="23"/>
  <c r="G75" i="23"/>
  <c r="F75" i="23"/>
  <c r="P74" i="23"/>
  <c r="G74" i="23"/>
  <c r="F74" i="23"/>
  <c r="P73" i="23"/>
  <c r="G73" i="23"/>
  <c r="F73" i="23"/>
  <c r="P72" i="23"/>
  <c r="G72" i="23"/>
  <c r="S72" i="23" s="1"/>
  <c r="F72" i="23"/>
  <c r="P71" i="23"/>
  <c r="S71" i="23" s="1"/>
  <c r="G71" i="23"/>
  <c r="F71" i="23"/>
  <c r="P70" i="23"/>
  <c r="G70" i="23"/>
  <c r="F70" i="23"/>
  <c r="P69" i="23"/>
  <c r="G69" i="23"/>
  <c r="F69" i="23"/>
  <c r="P68" i="23"/>
  <c r="G68" i="23"/>
  <c r="F68" i="23"/>
  <c r="P67" i="23"/>
  <c r="S67" i="23" s="1"/>
  <c r="G67" i="23"/>
  <c r="F67" i="23"/>
  <c r="P66" i="23"/>
  <c r="G66" i="23"/>
  <c r="F66" i="23"/>
  <c r="P65" i="23"/>
  <c r="G65" i="23"/>
  <c r="F65" i="23"/>
  <c r="P64" i="23"/>
  <c r="G64" i="23"/>
  <c r="F64" i="23"/>
  <c r="P63" i="23"/>
  <c r="G63" i="23"/>
  <c r="F63" i="23"/>
  <c r="P62" i="23"/>
  <c r="G62" i="23"/>
  <c r="F62" i="23"/>
  <c r="P61" i="23"/>
  <c r="G61" i="23"/>
  <c r="F61" i="23"/>
  <c r="P60" i="23"/>
  <c r="G60" i="23"/>
  <c r="S60" i="23" s="1"/>
  <c r="F60" i="23"/>
  <c r="P59" i="23"/>
  <c r="S59" i="23" s="1"/>
  <c r="G59" i="23"/>
  <c r="F59" i="23"/>
  <c r="P58" i="23"/>
  <c r="G58" i="23"/>
  <c r="F58" i="23"/>
  <c r="P57" i="23"/>
  <c r="G57" i="23"/>
  <c r="F57" i="23"/>
  <c r="P56" i="23"/>
  <c r="G56" i="23"/>
  <c r="F56" i="23"/>
  <c r="P55" i="23"/>
  <c r="S55" i="23" s="1"/>
  <c r="G55" i="23"/>
  <c r="F55" i="23"/>
  <c r="P54" i="23"/>
  <c r="G54" i="23"/>
  <c r="F54" i="23"/>
  <c r="P53" i="23"/>
  <c r="G53" i="23"/>
  <c r="F53" i="23"/>
  <c r="P52" i="23"/>
  <c r="G52" i="23"/>
  <c r="F52" i="23"/>
  <c r="P51" i="23"/>
  <c r="G51" i="23"/>
  <c r="F51" i="23"/>
  <c r="P50" i="23"/>
  <c r="G50" i="23"/>
  <c r="F50" i="23"/>
  <c r="P49" i="23"/>
  <c r="G49" i="23"/>
  <c r="F49" i="23"/>
  <c r="P48" i="23"/>
  <c r="G48" i="23"/>
  <c r="S48" i="23" s="1"/>
  <c r="F48" i="23"/>
  <c r="P47" i="23"/>
  <c r="S47" i="23" s="1"/>
  <c r="G47" i="23"/>
  <c r="F47" i="23"/>
  <c r="P46" i="23"/>
  <c r="G46" i="23"/>
  <c r="F46" i="23"/>
  <c r="P45" i="23"/>
  <c r="G45" i="23"/>
  <c r="F45" i="23"/>
  <c r="P44" i="23"/>
  <c r="G44" i="23"/>
  <c r="F44" i="23"/>
  <c r="P43" i="23"/>
  <c r="G43" i="23"/>
  <c r="F43" i="23"/>
  <c r="P42" i="23"/>
  <c r="G42" i="23"/>
  <c r="F42" i="23"/>
  <c r="P41" i="23"/>
  <c r="G41" i="23"/>
  <c r="F41" i="23"/>
  <c r="P40" i="23"/>
  <c r="G40" i="23"/>
  <c r="F40" i="23"/>
  <c r="P39" i="23"/>
  <c r="G39" i="23"/>
  <c r="F39" i="23"/>
  <c r="P38" i="23"/>
  <c r="G38" i="23"/>
  <c r="F38" i="23"/>
  <c r="P37" i="23"/>
  <c r="G37" i="23"/>
  <c r="F37" i="23"/>
  <c r="P36" i="23"/>
  <c r="G36" i="23"/>
  <c r="F36" i="23"/>
  <c r="P35" i="23"/>
  <c r="G35" i="23"/>
  <c r="F35" i="23"/>
  <c r="P34" i="23"/>
  <c r="G34" i="23"/>
  <c r="F34" i="23"/>
  <c r="P33" i="23"/>
  <c r="G33" i="23"/>
  <c r="F33" i="23"/>
  <c r="P32" i="23"/>
  <c r="G32" i="23"/>
  <c r="F32" i="23"/>
  <c r="P31" i="23"/>
  <c r="G31" i="23"/>
  <c r="F31" i="23"/>
  <c r="P30" i="23"/>
  <c r="G30" i="23"/>
  <c r="F30" i="23"/>
  <c r="P29" i="23"/>
  <c r="G29" i="23"/>
  <c r="F29" i="23"/>
  <c r="P28" i="23"/>
  <c r="G28" i="23"/>
  <c r="F28" i="23"/>
  <c r="P27" i="23"/>
  <c r="G27" i="23"/>
  <c r="F27" i="23"/>
  <c r="P26" i="23"/>
  <c r="G26" i="23"/>
  <c r="F26" i="23"/>
  <c r="P25" i="23"/>
  <c r="G25" i="23"/>
  <c r="F25" i="23"/>
  <c r="P24" i="23"/>
  <c r="G24" i="23"/>
  <c r="F24" i="23"/>
  <c r="P23" i="23"/>
  <c r="G23" i="23"/>
  <c r="F23" i="23"/>
  <c r="P22" i="23"/>
  <c r="G22" i="23"/>
  <c r="F22" i="23"/>
  <c r="P21" i="23"/>
  <c r="G21" i="23"/>
  <c r="F21" i="23"/>
  <c r="P20" i="23"/>
  <c r="G20" i="23"/>
  <c r="F20" i="23"/>
  <c r="P19" i="23"/>
  <c r="G19" i="23"/>
  <c r="F19" i="23"/>
  <c r="P18" i="23"/>
  <c r="G18" i="23"/>
  <c r="F18" i="23"/>
  <c r="P17" i="23"/>
  <c r="G17" i="23"/>
  <c r="F17" i="23"/>
  <c r="P16" i="23"/>
  <c r="G16" i="23"/>
  <c r="F16" i="23"/>
  <c r="P15" i="23"/>
  <c r="G15" i="23"/>
  <c r="F15" i="23"/>
  <c r="P14" i="23"/>
  <c r="G14" i="23"/>
  <c r="F14" i="23"/>
  <c r="P13" i="23"/>
  <c r="G13" i="23"/>
  <c r="F13" i="23"/>
  <c r="P12" i="23"/>
  <c r="G12" i="23"/>
  <c r="F12" i="23"/>
  <c r="P11" i="23"/>
  <c r="G11" i="23"/>
  <c r="F11" i="23"/>
  <c r="P10" i="23"/>
  <c r="G10" i="23"/>
  <c r="F10" i="23"/>
  <c r="P9" i="23"/>
  <c r="G9" i="23"/>
  <c r="F9" i="23"/>
  <c r="P8" i="23"/>
  <c r="G8" i="23"/>
  <c r="F8" i="23"/>
  <c r="P7" i="23"/>
  <c r="G7" i="23"/>
  <c r="F7" i="23"/>
  <c r="P6" i="23"/>
  <c r="G6" i="23"/>
  <c r="F6" i="23"/>
  <c r="P5" i="23"/>
  <c r="G5" i="23"/>
  <c r="F5" i="23"/>
  <c r="P4" i="23"/>
  <c r="G4" i="23"/>
  <c r="F4" i="23"/>
  <c r="U89" i="22"/>
  <c r="J89" i="22"/>
  <c r="I89" i="22"/>
  <c r="E89" i="22"/>
  <c r="E90" i="22" s="1"/>
  <c r="D89" i="22"/>
  <c r="C89" i="22"/>
  <c r="B89" i="22"/>
  <c r="B90" i="22" s="1"/>
  <c r="R88" i="22"/>
  <c r="R89" i="22" s="1"/>
  <c r="Q88" i="22"/>
  <c r="Q89" i="22" s="1"/>
  <c r="O88" i="22"/>
  <c r="O89" i="22" s="1"/>
  <c r="O24" i="2" s="1"/>
  <c r="L88" i="22"/>
  <c r="L89" i="22" s="1"/>
  <c r="K88" i="22"/>
  <c r="K89" i="22" s="1"/>
  <c r="P87" i="22"/>
  <c r="G87" i="22"/>
  <c r="F87" i="22"/>
  <c r="P86" i="22"/>
  <c r="G86" i="22"/>
  <c r="F86" i="22"/>
  <c r="P85" i="22"/>
  <c r="S85" i="22" s="1"/>
  <c r="G85" i="22"/>
  <c r="F85" i="22"/>
  <c r="P84" i="22"/>
  <c r="G84" i="22"/>
  <c r="F84" i="22"/>
  <c r="P83" i="22"/>
  <c r="G83" i="22"/>
  <c r="F83" i="22"/>
  <c r="P82" i="22"/>
  <c r="G82" i="22"/>
  <c r="S82" i="22" s="1"/>
  <c r="F82" i="22"/>
  <c r="P81" i="22"/>
  <c r="S81" i="22" s="1"/>
  <c r="G81" i="22"/>
  <c r="F81" i="22"/>
  <c r="P80" i="22"/>
  <c r="S80" i="22" s="1"/>
  <c r="G80" i="22"/>
  <c r="F80" i="22"/>
  <c r="P79" i="22"/>
  <c r="S79" i="22" s="1"/>
  <c r="G79" i="22"/>
  <c r="F79" i="22"/>
  <c r="P78" i="22"/>
  <c r="G78" i="22"/>
  <c r="F78" i="22"/>
  <c r="P77" i="22"/>
  <c r="G77" i="22"/>
  <c r="S77" i="22" s="1"/>
  <c r="F77" i="22"/>
  <c r="P76" i="22"/>
  <c r="G76" i="22"/>
  <c r="S76" i="22" s="1"/>
  <c r="F76" i="22"/>
  <c r="P75" i="22"/>
  <c r="S75" i="22" s="1"/>
  <c r="G75" i="22"/>
  <c r="F75" i="22"/>
  <c r="P74" i="22"/>
  <c r="G74" i="22"/>
  <c r="F74" i="22"/>
  <c r="P73" i="22"/>
  <c r="G73" i="22"/>
  <c r="F73" i="22"/>
  <c r="P72" i="22"/>
  <c r="G72" i="22"/>
  <c r="F72" i="22"/>
  <c r="P71" i="22"/>
  <c r="G71" i="22"/>
  <c r="S71" i="22" s="1"/>
  <c r="F71" i="22"/>
  <c r="P70" i="22"/>
  <c r="G70" i="22"/>
  <c r="S70" i="22" s="1"/>
  <c r="F70" i="22"/>
  <c r="P69" i="22"/>
  <c r="S69" i="22" s="1"/>
  <c r="G69" i="22"/>
  <c r="F69" i="22"/>
  <c r="P68" i="22"/>
  <c r="S68" i="22" s="1"/>
  <c r="G68" i="22"/>
  <c r="F68" i="22"/>
  <c r="P67" i="22"/>
  <c r="S67" i="22" s="1"/>
  <c r="G67" i="22"/>
  <c r="F67" i="22"/>
  <c r="P66" i="22"/>
  <c r="G66" i="22"/>
  <c r="F66" i="22"/>
  <c r="P65" i="22"/>
  <c r="S65" i="22" s="1"/>
  <c r="G65" i="22"/>
  <c r="F65" i="22"/>
  <c r="P64" i="22"/>
  <c r="G64" i="22"/>
  <c r="F64" i="22"/>
  <c r="P63" i="22"/>
  <c r="G63" i="22"/>
  <c r="F63" i="22"/>
  <c r="P62" i="22"/>
  <c r="G62" i="22"/>
  <c r="F62" i="22"/>
  <c r="P61" i="22"/>
  <c r="G61" i="22"/>
  <c r="F61" i="22"/>
  <c r="P60" i="22"/>
  <c r="G60" i="22"/>
  <c r="F60" i="22"/>
  <c r="P59" i="22"/>
  <c r="G59" i="22"/>
  <c r="F59" i="22"/>
  <c r="P58" i="22"/>
  <c r="G58" i="22"/>
  <c r="F58" i="22"/>
  <c r="P57" i="22"/>
  <c r="G57" i="22"/>
  <c r="F57" i="22"/>
  <c r="P56" i="22"/>
  <c r="G56" i="22"/>
  <c r="F56" i="22"/>
  <c r="P55" i="22"/>
  <c r="G55" i="22"/>
  <c r="F55" i="22"/>
  <c r="P54" i="22"/>
  <c r="G54" i="22"/>
  <c r="F54" i="22"/>
  <c r="P53" i="22"/>
  <c r="G53" i="22"/>
  <c r="F53" i="22"/>
  <c r="P52" i="22"/>
  <c r="G52" i="22"/>
  <c r="F52" i="22"/>
  <c r="P51" i="22"/>
  <c r="S51" i="22" s="1"/>
  <c r="G51" i="22"/>
  <c r="F51" i="22"/>
  <c r="P50" i="22"/>
  <c r="G50" i="22"/>
  <c r="F50" i="22"/>
  <c r="P49" i="22"/>
  <c r="G49" i="22"/>
  <c r="F49" i="22"/>
  <c r="P48" i="22"/>
  <c r="G48" i="22"/>
  <c r="F48" i="22"/>
  <c r="P47" i="22"/>
  <c r="G47" i="22"/>
  <c r="F47" i="22"/>
  <c r="P46" i="22"/>
  <c r="G46" i="22"/>
  <c r="F46" i="22"/>
  <c r="P45" i="22"/>
  <c r="G45" i="22"/>
  <c r="F45" i="22"/>
  <c r="P44" i="22"/>
  <c r="G44" i="22"/>
  <c r="F44" i="22"/>
  <c r="P43" i="22"/>
  <c r="G43" i="22"/>
  <c r="F43" i="22"/>
  <c r="P42" i="22"/>
  <c r="G42" i="22"/>
  <c r="F42" i="22"/>
  <c r="P41" i="22"/>
  <c r="G41" i="22"/>
  <c r="F41" i="22"/>
  <c r="P40" i="22"/>
  <c r="G40" i="22"/>
  <c r="F40" i="22"/>
  <c r="P39" i="22"/>
  <c r="G39" i="22"/>
  <c r="F39" i="22"/>
  <c r="P38" i="22"/>
  <c r="G38" i="22"/>
  <c r="F38" i="22"/>
  <c r="P37" i="22"/>
  <c r="G37" i="22"/>
  <c r="F37" i="22"/>
  <c r="P36" i="22"/>
  <c r="G36" i="22"/>
  <c r="F36" i="22"/>
  <c r="P35" i="22"/>
  <c r="G35" i="22"/>
  <c r="F35" i="22"/>
  <c r="P34" i="22"/>
  <c r="G34" i="22"/>
  <c r="F34" i="22"/>
  <c r="P33" i="22"/>
  <c r="G33" i="22"/>
  <c r="F33" i="22"/>
  <c r="P32" i="22"/>
  <c r="G32" i="22"/>
  <c r="F32" i="22"/>
  <c r="P31" i="22"/>
  <c r="G31" i="22"/>
  <c r="F31" i="22"/>
  <c r="P30" i="22"/>
  <c r="G30" i="22"/>
  <c r="F30" i="22"/>
  <c r="P29" i="22"/>
  <c r="G29" i="22"/>
  <c r="F29" i="22"/>
  <c r="P28" i="22"/>
  <c r="G28" i="22"/>
  <c r="F28" i="22"/>
  <c r="P27" i="22"/>
  <c r="G27" i="22"/>
  <c r="F27" i="22"/>
  <c r="P26" i="22"/>
  <c r="G26" i="22"/>
  <c r="F26" i="22"/>
  <c r="P25" i="22"/>
  <c r="G25" i="22"/>
  <c r="F25" i="22"/>
  <c r="P24" i="22"/>
  <c r="G24" i="22"/>
  <c r="F24" i="22"/>
  <c r="P23" i="22"/>
  <c r="G23" i="22"/>
  <c r="F23" i="22"/>
  <c r="P22" i="22"/>
  <c r="G22" i="22"/>
  <c r="F22" i="22"/>
  <c r="P21" i="22"/>
  <c r="G21" i="22"/>
  <c r="F21" i="22"/>
  <c r="P20" i="22"/>
  <c r="G20" i="22"/>
  <c r="F20" i="22"/>
  <c r="P19" i="22"/>
  <c r="G19" i="22"/>
  <c r="F19" i="22"/>
  <c r="P18" i="22"/>
  <c r="G18" i="22"/>
  <c r="F18" i="22"/>
  <c r="P17" i="22"/>
  <c r="G17" i="22"/>
  <c r="F17" i="22"/>
  <c r="P16" i="22"/>
  <c r="G16" i="22"/>
  <c r="F16" i="22"/>
  <c r="P15" i="22"/>
  <c r="G15" i="22"/>
  <c r="F15" i="22"/>
  <c r="P14" i="22"/>
  <c r="G14" i="22"/>
  <c r="F14" i="22"/>
  <c r="P13" i="22"/>
  <c r="G13" i="22"/>
  <c r="F13" i="22"/>
  <c r="P12" i="22"/>
  <c r="G12" i="22"/>
  <c r="F12" i="22"/>
  <c r="P11" i="22"/>
  <c r="G11" i="22"/>
  <c r="F11" i="22"/>
  <c r="P10" i="22"/>
  <c r="G10" i="22"/>
  <c r="F10" i="22"/>
  <c r="P9" i="22"/>
  <c r="G9" i="22"/>
  <c r="F9" i="22"/>
  <c r="P8" i="22"/>
  <c r="G8" i="22"/>
  <c r="F8" i="22"/>
  <c r="P7" i="22"/>
  <c r="G7" i="22"/>
  <c r="F7" i="22"/>
  <c r="P6" i="22"/>
  <c r="G6" i="22"/>
  <c r="F6" i="22"/>
  <c r="P5" i="22"/>
  <c r="G5" i="22"/>
  <c r="F5" i="22"/>
  <c r="P4" i="22"/>
  <c r="G4" i="22"/>
  <c r="F4" i="22"/>
  <c r="U89" i="21"/>
  <c r="J89" i="21"/>
  <c r="I89" i="21"/>
  <c r="E89" i="21"/>
  <c r="E90" i="21" s="1"/>
  <c r="D89" i="21"/>
  <c r="C89" i="21"/>
  <c r="B89" i="21"/>
  <c r="B90" i="21" s="1"/>
  <c r="R88" i="21"/>
  <c r="R89" i="21" s="1"/>
  <c r="Q88" i="21"/>
  <c r="Q89" i="21" s="1"/>
  <c r="O88" i="21"/>
  <c r="O89" i="21" s="1"/>
  <c r="O23" i="2" s="1"/>
  <c r="L88" i="21"/>
  <c r="L89" i="21" s="1"/>
  <c r="K88" i="21"/>
  <c r="K89" i="21" s="1"/>
  <c r="P87" i="21"/>
  <c r="S87" i="21" s="1"/>
  <c r="G87" i="21"/>
  <c r="F87" i="21"/>
  <c r="P86" i="21"/>
  <c r="S86" i="21" s="1"/>
  <c r="G86" i="21"/>
  <c r="F86" i="21"/>
  <c r="P85" i="21"/>
  <c r="S85" i="21" s="1"/>
  <c r="G85" i="21"/>
  <c r="F85" i="21"/>
  <c r="P84" i="21"/>
  <c r="G84" i="21"/>
  <c r="F84" i="21"/>
  <c r="P83" i="21"/>
  <c r="S83" i="21" s="1"/>
  <c r="G83" i="21"/>
  <c r="F83" i="21"/>
  <c r="P82" i="21"/>
  <c r="S82" i="21" s="1"/>
  <c r="G82" i="21"/>
  <c r="F82" i="21"/>
  <c r="P81" i="21"/>
  <c r="G81" i="21"/>
  <c r="F81" i="21"/>
  <c r="P80" i="21"/>
  <c r="G80" i="21"/>
  <c r="F80" i="21"/>
  <c r="P79" i="21"/>
  <c r="G79" i="21"/>
  <c r="F79" i="21"/>
  <c r="P78" i="21"/>
  <c r="G78" i="21"/>
  <c r="F78" i="21"/>
  <c r="P77" i="21"/>
  <c r="S77" i="21" s="1"/>
  <c r="G77" i="21"/>
  <c r="F77" i="21"/>
  <c r="P76" i="21"/>
  <c r="S76" i="21" s="1"/>
  <c r="G76" i="21"/>
  <c r="F76" i="21"/>
  <c r="P75" i="21"/>
  <c r="G75" i="21"/>
  <c r="F75" i="21"/>
  <c r="P74" i="21"/>
  <c r="S74" i="21" s="1"/>
  <c r="G74" i="21"/>
  <c r="F74" i="21"/>
  <c r="P73" i="21"/>
  <c r="S73" i="21" s="1"/>
  <c r="G73" i="21"/>
  <c r="F73" i="21"/>
  <c r="P72" i="21"/>
  <c r="G72" i="21"/>
  <c r="F72" i="21"/>
  <c r="P71" i="21"/>
  <c r="S71" i="21" s="1"/>
  <c r="G71" i="21"/>
  <c r="F71" i="21"/>
  <c r="P70" i="21"/>
  <c r="G70" i="21"/>
  <c r="F70" i="21"/>
  <c r="P69" i="21"/>
  <c r="G69" i="21"/>
  <c r="F69" i="21"/>
  <c r="P68" i="21"/>
  <c r="G68" i="21"/>
  <c r="F68" i="21"/>
  <c r="P67" i="21"/>
  <c r="S67" i="21" s="1"/>
  <c r="G67" i="21"/>
  <c r="F67" i="21"/>
  <c r="P66" i="21"/>
  <c r="G66" i="21"/>
  <c r="F66" i="21"/>
  <c r="P65" i="21"/>
  <c r="G65" i="21"/>
  <c r="F65" i="21"/>
  <c r="P64" i="21"/>
  <c r="G64" i="21"/>
  <c r="F64" i="21"/>
  <c r="P63" i="21"/>
  <c r="S63" i="21" s="1"/>
  <c r="G63" i="21"/>
  <c r="F63" i="21"/>
  <c r="P62" i="21"/>
  <c r="G62" i="21"/>
  <c r="F62" i="21"/>
  <c r="P61" i="21"/>
  <c r="G61" i="21"/>
  <c r="F61" i="21"/>
  <c r="P60" i="21"/>
  <c r="G60" i="21"/>
  <c r="F60" i="21"/>
  <c r="P59" i="21"/>
  <c r="S59" i="21" s="1"/>
  <c r="G59" i="21"/>
  <c r="F59" i="21"/>
  <c r="P58" i="21"/>
  <c r="G58" i="21"/>
  <c r="F58" i="21"/>
  <c r="P57" i="21"/>
  <c r="G57" i="21"/>
  <c r="F57" i="21"/>
  <c r="P56" i="21"/>
  <c r="G56" i="21"/>
  <c r="F56" i="21"/>
  <c r="P55" i="21"/>
  <c r="G55" i="21"/>
  <c r="F55" i="21"/>
  <c r="P54" i="21"/>
  <c r="G54" i="21"/>
  <c r="F54" i="21"/>
  <c r="P53" i="21"/>
  <c r="G53" i="21"/>
  <c r="F53" i="21"/>
  <c r="P52" i="21"/>
  <c r="G52" i="21"/>
  <c r="F52" i="21"/>
  <c r="P51" i="21"/>
  <c r="G51" i="21"/>
  <c r="F51" i="21"/>
  <c r="P50" i="21"/>
  <c r="G50" i="21"/>
  <c r="F50" i="21"/>
  <c r="P49" i="21"/>
  <c r="G49" i="21"/>
  <c r="F49" i="21"/>
  <c r="P48" i="21"/>
  <c r="G48" i="21"/>
  <c r="F48" i="21"/>
  <c r="P47" i="21"/>
  <c r="G47" i="21"/>
  <c r="F47" i="21"/>
  <c r="P46" i="21"/>
  <c r="G46" i="21"/>
  <c r="F46" i="21"/>
  <c r="P45" i="21"/>
  <c r="G45" i="21"/>
  <c r="F45" i="21"/>
  <c r="P44" i="21"/>
  <c r="G44" i="21"/>
  <c r="F44" i="21"/>
  <c r="P43" i="21"/>
  <c r="G43" i="21"/>
  <c r="F43" i="21"/>
  <c r="P42" i="21"/>
  <c r="G42" i="21"/>
  <c r="F42" i="21"/>
  <c r="P41" i="21"/>
  <c r="G41" i="21"/>
  <c r="F41" i="21"/>
  <c r="P40" i="21"/>
  <c r="G40" i="21"/>
  <c r="F40" i="21"/>
  <c r="P39" i="21"/>
  <c r="G39" i="21"/>
  <c r="F39" i="21"/>
  <c r="P38" i="21"/>
  <c r="G38" i="21"/>
  <c r="F38" i="21"/>
  <c r="P37" i="21"/>
  <c r="G37" i="21"/>
  <c r="F37" i="21"/>
  <c r="P36" i="21"/>
  <c r="G36" i="21"/>
  <c r="F36" i="21"/>
  <c r="P35" i="21"/>
  <c r="G35" i="21"/>
  <c r="F35" i="21"/>
  <c r="P34" i="21"/>
  <c r="G34" i="21"/>
  <c r="F34" i="21"/>
  <c r="P33" i="21"/>
  <c r="G33" i="21"/>
  <c r="F33" i="21"/>
  <c r="P32" i="21"/>
  <c r="G32" i="21"/>
  <c r="F32" i="21"/>
  <c r="P31" i="21"/>
  <c r="G31" i="21"/>
  <c r="F31" i="21"/>
  <c r="P30" i="21"/>
  <c r="G30" i="21"/>
  <c r="F30" i="21"/>
  <c r="P29" i="21"/>
  <c r="G29" i="21"/>
  <c r="F29" i="21"/>
  <c r="P28" i="21"/>
  <c r="G28" i="21"/>
  <c r="F28" i="21"/>
  <c r="P27" i="21"/>
  <c r="G27" i="21"/>
  <c r="F27" i="21"/>
  <c r="P26" i="21"/>
  <c r="G26" i="21"/>
  <c r="F26" i="21"/>
  <c r="P25" i="21"/>
  <c r="G25" i="21"/>
  <c r="F25" i="21"/>
  <c r="P24" i="21"/>
  <c r="G24" i="21"/>
  <c r="F24" i="21"/>
  <c r="P23" i="21"/>
  <c r="G23" i="21"/>
  <c r="F23" i="21"/>
  <c r="P22" i="21"/>
  <c r="G22" i="21"/>
  <c r="F22" i="21"/>
  <c r="P21" i="21"/>
  <c r="G21" i="21"/>
  <c r="F21" i="21"/>
  <c r="P20" i="21"/>
  <c r="G20" i="21"/>
  <c r="F20" i="21"/>
  <c r="P19" i="21"/>
  <c r="G19" i="21"/>
  <c r="F19" i="21"/>
  <c r="P18" i="21"/>
  <c r="G18" i="21"/>
  <c r="F18" i="21"/>
  <c r="P17" i="21"/>
  <c r="G17" i="21"/>
  <c r="F17" i="21"/>
  <c r="P16" i="21"/>
  <c r="G16" i="21"/>
  <c r="F16" i="21"/>
  <c r="P15" i="21"/>
  <c r="G15" i="21"/>
  <c r="F15" i="21"/>
  <c r="P14" i="21"/>
  <c r="G14" i="21"/>
  <c r="F14" i="21"/>
  <c r="P13" i="21"/>
  <c r="G13" i="21"/>
  <c r="F13" i="21"/>
  <c r="P12" i="21"/>
  <c r="G12" i="21"/>
  <c r="F12" i="21"/>
  <c r="P11" i="21"/>
  <c r="G11" i="21"/>
  <c r="F11" i="21"/>
  <c r="P10" i="21"/>
  <c r="G10" i="21"/>
  <c r="F10" i="21"/>
  <c r="P9" i="21"/>
  <c r="G9" i="21"/>
  <c r="F9" i="21"/>
  <c r="P8" i="21"/>
  <c r="G8" i="21"/>
  <c r="F8" i="21"/>
  <c r="P7" i="21"/>
  <c r="G7" i="21"/>
  <c r="F7" i="21"/>
  <c r="P6" i="21"/>
  <c r="G6" i="21"/>
  <c r="F6" i="21"/>
  <c r="P5" i="21"/>
  <c r="G5" i="21"/>
  <c r="F5" i="21"/>
  <c r="P4" i="21"/>
  <c r="G4" i="21"/>
  <c r="F4" i="21"/>
  <c r="U89" i="20"/>
  <c r="J89" i="20"/>
  <c r="I89" i="20"/>
  <c r="E89" i="20"/>
  <c r="E90" i="20" s="1"/>
  <c r="D89" i="20"/>
  <c r="C89" i="20"/>
  <c r="B89" i="20"/>
  <c r="B90" i="20" s="1"/>
  <c r="R88" i="20"/>
  <c r="R89" i="20" s="1"/>
  <c r="Q88" i="20"/>
  <c r="Q89" i="20" s="1"/>
  <c r="O88" i="20"/>
  <c r="O89" i="20" s="1"/>
  <c r="O22" i="2" s="1"/>
  <c r="L88" i="20"/>
  <c r="L89" i="20" s="1"/>
  <c r="K88" i="20"/>
  <c r="K89" i="20" s="1"/>
  <c r="P87" i="20"/>
  <c r="G87" i="20"/>
  <c r="F87" i="20"/>
  <c r="P86" i="20"/>
  <c r="S86" i="20" s="1"/>
  <c r="G86" i="20"/>
  <c r="F86" i="20"/>
  <c r="P85" i="20"/>
  <c r="G85" i="20"/>
  <c r="F85" i="20"/>
  <c r="P84" i="20"/>
  <c r="G84" i="20"/>
  <c r="F84" i="20"/>
  <c r="P83" i="20"/>
  <c r="G83" i="20"/>
  <c r="F83" i="20"/>
  <c r="P82" i="20"/>
  <c r="S82" i="20" s="1"/>
  <c r="G82" i="20"/>
  <c r="F82" i="20"/>
  <c r="P81" i="20"/>
  <c r="G81" i="20"/>
  <c r="F81" i="20"/>
  <c r="P80" i="20"/>
  <c r="G80" i="20"/>
  <c r="F80" i="20"/>
  <c r="P79" i="20"/>
  <c r="G79" i="20"/>
  <c r="F79" i="20"/>
  <c r="P78" i="20"/>
  <c r="S78" i="20" s="1"/>
  <c r="G78" i="20"/>
  <c r="F78" i="20"/>
  <c r="P77" i="20"/>
  <c r="G77" i="20"/>
  <c r="F77" i="20"/>
  <c r="P76" i="20"/>
  <c r="G76" i="20"/>
  <c r="F76" i="20"/>
  <c r="P75" i="20"/>
  <c r="G75" i="20"/>
  <c r="F75" i="20"/>
  <c r="P74" i="20"/>
  <c r="S74" i="20" s="1"/>
  <c r="G74" i="20"/>
  <c r="F74" i="20"/>
  <c r="P73" i="20"/>
  <c r="G73" i="20"/>
  <c r="F73" i="20"/>
  <c r="P72" i="20"/>
  <c r="G72" i="20"/>
  <c r="F72" i="20"/>
  <c r="P71" i="20"/>
  <c r="G71" i="20"/>
  <c r="F71" i="20"/>
  <c r="P70" i="20"/>
  <c r="S70" i="20" s="1"/>
  <c r="G70" i="20"/>
  <c r="F70" i="20"/>
  <c r="P69" i="20"/>
  <c r="G69" i="20"/>
  <c r="F69" i="20"/>
  <c r="P68" i="20"/>
  <c r="G68" i="20"/>
  <c r="F68" i="20"/>
  <c r="P67" i="20"/>
  <c r="G67" i="20"/>
  <c r="F67" i="20"/>
  <c r="P66" i="20"/>
  <c r="S66" i="20" s="1"/>
  <c r="G66" i="20"/>
  <c r="F66" i="20"/>
  <c r="P65" i="20"/>
  <c r="G65" i="20"/>
  <c r="F65" i="20"/>
  <c r="P64" i="20"/>
  <c r="G64" i="20"/>
  <c r="F64" i="20"/>
  <c r="P63" i="20"/>
  <c r="G63" i="20"/>
  <c r="F63" i="20"/>
  <c r="P62" i="20"/>
  <c r="S62" i="20" s="1"/>
  <c r="G62" i="20"/>
  <c r="F62" i="20"/>
  <c r="P61" i="20"/>
  <c r="G61" i="20"/>
  <c r="F61" i="20"/>
  <c r="P60" i="20"/>
  <c r="G60" i="20"/>
  <c r="F60" i="20"/>
  <c r="P59" i="20"/>
  <c r="G59" i="20"/>
  <c r="F59" i="20"/>
  <c r="P58" i="20"/>
  <c r="S58" i="20" s="1"/>
  <c r="G58" i="20"/>
  <c r="F58" i="20"/>
  <c r="P57" i="20"/>
  <c r="G57" i="20"/>
  <c r="F57" i="20"/>
  <c r="P56" i="20"/>
  <c r="G56" i="20"/>
  <c r="F56" i="20"/>
  <c r="P55" i="20"/>
  <c r="G55" i="20"/>
  <c r="F55" i="20"/>
  <c r="P54" i="20"/>
  <c r="S54" i="20" s="1"/>
  <c r="G54" i="20"/>
  <c r="F54" i="20"/>
  <c r="P53" i="20"/>
  <c r="G53" i="20"/>
  <c r="F53" i="20"/>
  <c r="P52" i="20"/>
  <c r="G52" i="20"/>
  <c r="F52" i="20"/>
  <c r="P51" i="20"/>
  <c r="G51" i="20"/>
  <c r="F51" i="20"/>
  <c r="P50" i="20"/>
  <c r="S50" i="20" s="1"/>
  <c r="G50" i="20"/>
  <c r="F50" i="20"/>
  <c r="P49" i="20"/>
  <c r="G49" i="20"/>
  <c r="F49" i="20"/>
  <c r="P48" i="20"/>
  <c r="G48" i="20"/>
  <c r="F48" i="20"/>
  <c r="P47" i="20"/>
  <c r="G47" i="20"/>
  <c r="F47" i="20"/>
  <c r="P46" i="20"/>
  <c r="G46" i="20"/>
  <c r="F46" i="20"/>
  <c r="P45" i="20"/>
  <c r="G45" i="20"/>
  <c r="F45" i="20"/>
  <c r="P44" i="20"/>
  <c r="G44" i="20"/>
  <c r="F44" i="20"/>
  <c r="P43" i="20"/>
  <c r="G43" i="20"/>
  <c r="F43" i="20"/>
  <c r="P42" i="20"/>
  <c r="G42" i="20"/>
  <c r="F42" i="20"/>
  <c r="P41" i="20"/>
  <c r="G41" i="20"/>
  <c r="F41" i="20"/>
  <c r="P40" i="20"/>
  <c r="G40" i="20"/>
  <c r="F40" i="20"/>
  <c r="P39" i="20"/>
  <c r="G39" i="20"/>
  <c r="F39" i="20"/>
  <c r="P38" i="20"/>
  <c r="G38" i="20"/>
  <c r="F38" i="20"/>
  <c r="P37" i="20"/>
  <c r="G37" i="20"/>
  <c r="F37" i="20"/>
  <c r="P36" i="20"/>
  <c r="G36" i="20"/>
  <c r="F36" i="20"/>
  <c r="P35" i="20"/>
  <c r="G35" i="20"/>
  <c r="F35" i="20"/>
  <c r="P34" i="20"/>
  <c r="G34" i="20"/>
  <c r="F34" i="20"/>
  <c r="P33" i="20"/>
  <c r="G33" i="20"/>
  <c r="F33" i="20"/>
  <c r="P32" i="20"/>
  <c r="G32" i="20"/>
  <c r="F32" i="20"/>
  <c r="P31" i="20"/>
  <c r="G31" i="20"/>
  <c r="F31" i="20"/>
  <c r="P30" i="20"/>
  <c r="G30" i="20"/>
  <c r="F30" i="20"/>
  <c r="P29" i="20"/>
  <c r="G29" i="20"/>
  <c r="F29" i="20"/>
  <c r="P28" i="20"/>
  <c r="G28" i="20"/>
  <c r="F28" i="20"/>
  <c r="P27" i="20"/>
  <c r="G27" i="20"/>
  <c r="F27" i="20"/>
  <c r="P26" i="20"/>
  <c r="G26" i="20"/>
  <c r="F26" i="20"/>
  <c r="P25" i="20"/>
  <c r="G25" i="20"/>
  <c r="F25" i="20"/>
  <c r="P24" i="20"/>
  <c r="G24" i="20"/>
  <c r="F24" i="20"/>
  <c r="P23" i="20"/>
  <c r="G23" i="20"/>
  <c r="F23" i="20"/>
  <c r="P22" i="20"/>
  <c r="G22" i="20"/>
  <c r="F22" i="20"/>
  <c r="P21" i="20"/>
  <c r="G21" i="20"/>
  <c r="F21" i="20"/>
  <c r="P20" i="20"/>
  <c r="G20" i="20"/>
  <c r="F20" i="20"/>
  <c r="P19" i="20"/>
  <c r="G19" i="20"/>
  <c r="F19" i="20"/>
  <c r="P18" i="20"/>
  <c r="G18" i="20"/>
  <c r="F18" i="20"/>
  <c r="P17" i="20"/>
  <c r="G17" i="20"/>
  <c r="F17" i="20"/>
  <c r="P16" i="20"/>
  <c r="G16" i="20"/>
  <c r="F16" i="20"/>
  <c r="P15" i="20"/>
  <c r="G15" i="20"/>
  <c r="F15" i="20"/>
  <c r="P14" i="20"/>
  <c r="G14" i="20"/>
  <c r="F14" i="20"/>
  <c r="P13" i="20"/>
  <c r="G13" i="20"/>
  <c r="F13" i="20"/>
  <c r="P12" i="20"/>
  <c r="G12" i="20"/>
  <c r="F12" i="20"/>
  <c r="P11" i="20"/>
  <c r="G11" i="20"/>
  <c r="F11" i="20"/>
  <c r="P10" i="20"/>
  <c r="G10" i="20"/>
  <c r="F10" i="20"/>
  <c r="P9" i="20"/>
  <c r="G9" i="20"/>
  <c r="F9" i="20"/>
  <c r="P8" i="20"/>
  <c r="G8" i="20"/>
  <c r="F8" i="20"/>
  <c r="P7" i="20"/>
  <c r="G7" i="20"/>
  <c r="F7" i="20"/>
  <c r="P6" i="20"/>
  <c r="G6" i="20"/>
  <c r="F6" i="20"/>
  <c r="P5" i="20"/>
  <c r="G5" i="20"/>
  <c r="F5" i="20"/>
  <c r="P4" i="20"/>
  <c r="G4" i="20"/>
  <c r="F4" i="20"/>
  <c r="U89" i="19"/>
  <c r="J89" i="19"/>
  <c r="I89" i="19"/>
  <c r="E89" i="19"/>
  <c r="E90" i="19" s="1"/>
  <c r="D89" i="19"/>
  <c r="C89" i="19"/>
  <c r="B89" i="19"/>
  <c r="B90" i="19" s="1"/>
  <c r="R88" i="19"/>
  <c r="R89" i="19" s="1"/>
  <c r="Q88" i="19"/>
  <c r="Q89" i="19" s="1"/>
  <c r="O88" i="19"/>
  <c r="O89" i="19" s="1"/>
  <c r="O21" i="2" s="1"/>
  <c r="L88" i="19"/>
  <c r="L89" i="19" s="1"/>
  <c r="K88" i="19"/>
  <c r="K89" i="19" s="1"/>
  <c r="P87" i="19"/>
  <c r="G87" i="19"/>
  <c r="F87" i="19"/>
  <c r="P86" i="19"/>
  <c r="S86" i="19" s="1"/>
  <c r="G86" i="19"/>
  <c r="F86" i="19"/>
  <c r="P85" i="19"/>
  <c r="G85" i="19"/>
  <c r="F85" i="19"/>
  <c r="P84" i="19"/>
  <c r="G84" i="19"/>
  <c r="F84" i="19"/>
  <c r="P83" i="19"/>
  <c r="G83" i="19"/>
  <c r="F83" i="19"/>
  <c r="P82" i="19"/>
  <c r="S82" i="19" s="1"/>
  <c r="G82" i="19"/>
  <c r="F82" i="19"/>
  <c r="P81" i="19"/>
  <c r="G81" i="19"/>
  <c r="F81" i="19"/>
  <c r="P80" i="19"/>
  <c r="G80" i="19"/>
  <c r="S80" i="19" s="1"/>
  <c r="F80" i="19"/>
  <c r="P79" i="19"/>
  <c r="G79" i="19"/>
  <c r="F79" i="19"/>
  <c r="P78" i="19"/>
  <c r="S78" i="19" s="1"/>
  <c r="G78" i="19"/>
  <c r="F78" i="19"/>
  <c r="P77" i="19"/>
  <c r="G77" i="19"/>
  <c r="F77" i="19"/>
  <c r="P76" i="19"/>
  <c r="G76" i="19"/>
  <c r="F76" i="19"/>
  <c r="P75" i="19"/>
  <c r="G75" i="19"/>
  <c r="F75" i="19"/>
  <c r="S74" i="19"/>
  <c r="P74" i="19"/>
  <c r="G74" i="19"/>
  <c r="F74" i="19"/>
  <c r="S73" i="19"/>
  <c r="P73" i="19"/>
  <c r="G73" i="19"/>
  <c r="F73" i="19"/>
  <c r="P72" i="19"/>
  <c r="S72" i="19" s="1"/>
  <c r="G72" i="19"/>
  <c r="F72" i="19"/>
  <c r="P71" i="19"/>
  <c r="G71" i="19"/>
  <c r="F71" i="19"/>
  <c r="P70" i="19"/>
  <c r="G70" i="19"/>
  <c r="F70" i="19"/>
  <c r="P69" i="19"/>
  <c r="G69" i="19"/>
  <c r="F69" i="19"/>
  <c r="S68" i="19"/>
  <c r="P68" i="19"/>
  <c r="G68" i="19"/>
  <c r="F68" i="19"/>
  <c r="P67" i="19"/>
  <c r="S67" i="19" s="1"/>
  <c r="G67" i="19"/>
  <c r="F67" i="19"/>
  <c r="P66" i="19"/>
  <c r="G66" i="19"/>
  <c r="F66" i="19"/>
  <c r="P65" i="19"/>
  <c r="G65" i="19"/>
  <c r="F65" i="19"/>
  <c r="P64" i="19"/>
  <c r="S64" i="19" s="1"/>
  <c r="G64" i="19"/>
  <c r="F64" i="19"/>
  <c r="P63" i="19"/>
  <c r="G63" i="19"/>
  <c r="F63" i="19"/>
  <c r="P62" i="19"/>
  <c r="G62" i="19"/>
  <c r="F62" i="19"/>
  <c r="P61" i="19"/>
  <c r="G61" i="19"/>
  <c r="F61" i="19"/>
  <c r="P60" i="19"/>
  <c r="G60" i="19"/>
  <c r="F60" i="19"/>
  <c r="P59" i="19"/>
  <c r="G59" i="19"/>
  <c r="F59" i="19"/>
  <c r="P58" i="19"/>
  <c r="G58" i="19"/>
  <c r="F58" i="19"/>
  <c r="P57" i="19"/>
  <c r="G57" i="19"/>
  <c r="F57" i="19"/>
  <c r="P56" i="19"/>
  <c r="G56" i="19"/>
  <c r="F56" i="19"/>
  <c r="P55" i="19"/>
  <c r="G55" i="19"/>
  <c r="F55" i="19"/>
  <c r="P54" i="19"/>
  <c r="G54" i="19"/>
  <c r="F54" i="19"/>
  <c r="P53" i="19"/>
  <c r="G53" i="19"/>
  <c r="F53" i="19"/>
  <c r="P52" i="19"/>
  <c r="S52" i="19" s="1"/>
  <c r="G52" i="19"/>
  <c r="F52" i="19"/>
  <c r="P51" i="19"/>
  <c r="G51" i="19"/>
  <c r="F51" i="19"/>
  <c r="P50" i="19"/>
  <c r="G50" i="19"/>
  <c r="S50" i="19" s="1"/>
  <c r="F50" i="19"/>
  <c r="P49" i="19"/>
  <c r="G49" i="19"/>
  <c r="S49" i="19" s="1"/>
  <c r="F49" i="19"/>
  <c r="P48" i="19"/>
  <c r="S48" i="19" s="1"/>
  <c r="G48" i="19"/>
  <c r="F48" i="19"/>
  <c r="P47" i="19"/>
  <c r="G47" i="19"/>
  <c r="F47" i="19"/>
  <c r="P46" i="19"/>
  <c r="G46" i="19"/>
  <c r="F46" i="19"/>
  <c r="P45" i="19"/>
  <c r="G45" i="19"/>
  <c r="F45" i="19"/>
  <c r="P44" i="19"/>
  <c r="G44" i="19"/>
  <c r="F44" i="19"/>
  <c r="P43" i="19"/>
  <c r="S43" i="19" s="1"/>
  <c r="G43" i="19"/>
  <c r="F43" i="19"/>
  <c r="P42" i="19"/>
  <c r="G42" i="19"/>
  <c r="F42" i="19"/>
  <c r="P41" i="19"/>
  <c r="G41" i="19"/>
  <c r="F41" i="19"/>
  <c r="P40" i="19"/>
  <c r="G40" i="19"/>
  <c r="F40" i="19"/>
  <c r="P39" i="19"/>
  <c r="G39" i="19"/>
  <c r="F39" i="19"/>
  <c r="P38" i="19"/>
  <c r="G38" i="19"/>
  <c r="F38" i="19"/>
  <c r="P37" i="19"/>
  <c r="G37" i="19"/>
  <c r="F37" i="19"/>
  <c r="P36" i="19"/>
  <c r="G36" i="19"/>
  <c r="F36" i="19"/>
  <c r="P35" i="19"/>
  <c r="G35" i="19"/>
  <c r="F35" i="19"/>
  <c r="P34" i="19"/>
  <c r="G34" i="19"/>
  <c r="F34" i="19"/>
  <c r="P33" i="19"/>
  <c r="G33" i="19"/>
  <c r="F33" i="19"/>
  <c r="P32" i="19"/>
  <c r="G32" i="19"/>
  <c r="F32" i="19"/>
  <c r="P31" i="19"/>
  <c r="G31" i="19"/>
  <c r="F31" i="19"/>
  <c r="P30" i="19"/>
  <c r="G30" i="19"/>
  <c r="F30" i="19"/>
  <c r="P29" i="19"/>
  <c r="G29" i="19"/>
  <c r="F29" i="19"/>
  <c r="P28" i="19"/>
  <c r="G28" i="19"/>
  <c r="F28" i="19"/>
  <c r="P27" i="19"/>
  <c r="G27" i="19"/>
  <c r="F27" i="19"/>
  <c r="P26" i="19"/>
  <c r="G26" i="19"/>
  <c r="F26" i="19"/>
  <c r="P25" i="19"/>
  <c r="G25" i="19"/>
  <c r="F25" i="19"/>
  <c r="P24" i="19"/>
  <c r="G24" i="19"/>
  <c r="F24" i="19"/>
  <c r="P23" i="19"/>
  <c r="G23" i="19"/>
  <c r="F23" i="19"/>
  <c r="P22" i="19"/>
  <c r="G22" i="19"/>
  <c r="F22" i="19"/>
  <c r="P21" i="19"/>
  <c r="G21" i="19"/>
  <c r="F21" i="19"/>
  <c r="P20" i="19"/>
  <c r="G20" i="19"/>
  <c r="F20" i="19"/>
  <c r="P19" i="19"/>
  <c r="G19" i="19"/>
  <c r="F19" i="19"/>
  <c r="P18" i="19"/>
  <c r="G18" i="19"/>
  <c r="F18" i="19"/>
  <c r="P17" i="19"/>
  <c r="G17" i="19"/>
  <c r="F17" i="19"/>
  <c r="P16" i="19"/>
  <c r="G16" i="19"/>
  <c r="F16" i="19"/>
  <c r="P15" i="19"/>
  <c r="G15" i="19"/>
  <c r="F15" i="19"/>
  <c r="P14" i="19"/>
  <c r="G14" i="19"/>
  <c r="F14" i="19"/>
  <c r="P13" i="19"/>
  <c r="G13" i="19"/>
  <c r="F13" i="19"/>
  <c r="P12" i="19"/>
  <c r="G12" i="19"/>
  <c r="F12" i="19"/>
  <c r="P11" i="19"/>
  <c r="G11" i="19"/>
  <c r="F11" i="19"/>
  <c r="P10" i="19"/>
  <c r="G10" i="19"/>
  <c r="F10" i="19"/>
  <c r="P9" i="19"/>
  <c r="G9" i="19"/>
  <c r="F9" i="19"/>
  <c r="P8" i="19"/>
  <c r="G8" i="19"/>
  <c r="F8" i="19"/>
  <c r="P7" i="19"/>
  <c r="G7" i="19"/>
  <c r="F7" i="19"/>
  <c r="P6" i="19"/>
  <c r="G6" i="19"/>
  <c r="F6" i="19"/>
  <c r="P5" i="19"/>
  <c r="G5" i="19"/>
  <c r="F5" i="19"/>
  <c r="P4" i="19"/>
  <c r="G4" i="19"/>
  <c r="F4" i="19"/>
  <c r="U89" i="18"/>
  <c r="J89" i="18"/>
  <c r="I89" i="18"/>
  <c r="E89" i="18"/>
  <c r="E90" i="18" s="1"/>
  <c r="D89" i="18"/>
  <c r="C89" i="18"/>
  <c r="B89" i="18"/>
  <c r="B90" i="18" s="1"/>
  <c r="R88" i="18"/>
  <c r="R89" i="18" s="1"/>
  <c r="Q88" i="18"/>
  <c r="Q89" i="18" s="1"/>
  <c r="O88" i="18"/>
  <c r="O89" i="18" s="1"/>
  <c r="O20" i="2" s="1"/>
  <c r="L88" i="18"/>
  <c r="L89" i="18" s="1"/>
  <c r="K88" i="18"/>
  <c r="K89" i="18" s="1"/>
  <c r="P87" i="18"/>
  <c r="S87" i="18" s="1"/>
  <c r="G87" i="18"/>
  <c r="F87" i="18"/>
  <c r="P86" i="18"/>
  <c r="G86" i="18"/>
  <c r="F86" i="18"/>
  <c r="P85" i="18"/>
  <c r="G85" i="18"/>
  <c r="F85" i="18"/>
  <c r="P84" i="18"/>
  <c r="S84" i="18" s="1"/>
  <c r="G84" i="18"/>
  <c r="F84" i="18"/>
  <c r="P83" i="18"/>
  <c r="S83" i="18" s="1"/>
  <c r="G83" i="18"/>
  <c r="F83" i="18"/>
  <c r="P82" i="18"/>
  <c r="G82" i="18"/>
  <c r="F82" i="18"/>
  <c r="P81" i="18"/>
  <c r="G81" i="18"/>
  <c r="F81" i="18"/>
  <c r="P80" i="18"/>
  <c r="G80" i="18"/>
  <c r="F80" i="18"/>
  <c r="P79" i="18"/>
  <c r="G79" i="18"/>
  <c r="F79" i="18"/>
  <c r="P78" i="18"/>
  <c r="G78" i="18"/>
  <c r="F78" i="18"/>
  <c r="P77" i="18"/>
  <c r="G77" i="18"/>
  <c r="F77" i="18"/>
  <c r="P76" i="18"/>
  <c r="G76" i="18"/>
  <c r="F76" i="18"/>
  <c r="P75" i="18"/>
  <c r="S75" i="18" s="1"/>
  <c r="G75" i="18"/>
  <c r="F75" i="18"/>
  <c r="P74" i="18"/>
  <c r="G74" i="18"/>
  <c r="F74" i="18"/>
  <c r="P73" i="18"/>
  <c r="G73" i="18"/>
  <c r="F73" i="18"/>
  <c r="P72" i="18"/>
  <c r="G72" i="18"/>
  <c r="F72" i="18"/>
  <c r="S71" i="18"/>
  <c r="P71" i="18"/>
  <c r="G71" i="18"/>
  <c r="F71" i="18"/>
  <c r="P70" i="18"/>
  <c r="S70" i="18" s="1"/>
  <c r="G70" i="18"/>
  <c r="F70" i="18"/>
  <c r="P69" i="18"/>
  <c r="G69" i="18"/>
  <c r="F69" i="18"/>
  <c r="P68" i="18"/>
  <c r="G68" i="18"/>
  <c r="F68" i="18"/>
  <c r="P67" i="18"/>
  <c r="G67" i="18"/>
  <c r="F67" i="18"/>
  <c r="P66" i="18"/>
  <c r="S66" i="18" s="1"/>
  <c r="G66" i="18"/>
  <c r="F66" i="18"/>
  <c r="P65" i="18"/>
  <c r="G65" i="18"/>
  <c r="F65" i="18"/>
  <c r="P64" i="18"/>
  <c r="G64" i="18"/>
  <c r="F64" i="18"/>
  <c r="P63" i="18"/>
  <c r="G63" i="18"/>
  <c r="F63" i="18"/>
  <c r="P62" i="18"/>
  <c r="G62" i="18"/>
  <c r="F62" i="18"/>
  <c r="P61" i="18"/>
  <c r="G61" i="18"/>
  <c r="F61" i="18"/>
  <c r="P60" i="18"/>
  <c r="G60" i="18"/>
  <c r="F60" i="18"/>
  <c r="P59" i="18"/>
  <c r="G59" i="18"/>
  <c r="F59" i="18"/>
  <c r="P58" i="18"/>
  <c r="S58" i="18" s="1"/>
  <c r="G58" i="18"/>
  <c r="F58" i="18"/>
  <c r="P57" i="18"/>
  <c r="G57" i="18"/>
  <c r="F57" i="18"/>
  <c r="P56" i="18"/>
  <c r="G56" i="18"/>
  <c r="F56" i="18"/>
  <c r="P55" i="18"/>
  <c r="G55" i="18"/>
  <c r="F55" i="18"/>
  <c r="P54" i="18"/>
  <c r="S54" i="18" s="1"/>
  <c r="G54" i="18"/>
  <c r="F54" i="18"/>
  <c r="P53" i="18"/>
  <c r="G53" i="18"/>
  <c r="F53" i="18"/>
  <c r="P52" i="18"/>
  <c r="G52" i="18"/>
  <c r="F52" i="18"/>
  <c r="P51" i="18"/>
  <c r="G51" i="18"/>
  <c r="F51" i="18"/>
  <c r="P50" i="18"/>
  <c r="G50" i="18"/>
  <c r="F50" i="18"/>
  <c r="P49" i="18"/>
  <c r="G49" i="18"/>
  <c r="F49" i="18"/>
  <c r="P48" i="18"/>
  <c r="G48" i="18"/>
  <c r="F48" i="18"/>
  <c r="P47" i="18"/>
  <c r="G47" i="18"/>
  <c r="F47" i="18"/>
  <c r="P46" i="18"/>
  <c r="G46" i="18"/>
  <c r="F46" i="18"/>
  <c r="P45" i="18"/>
  <c r="G45" i="18"/>
  <c r="F45" i="18"/>
  <c r="P44" i="18"/>
  <c r="G44" i="18"/>
  <c r="F44" i="18"/>
  <c r="P43" i="18"/>
  <c r="G43" i="18"/>
  <c r="F43" i="18"/>
  <c r="P42" i="18"/>
  <c r="G42" i="18"/>
  <c r="F42" i="18"/>
  <c r="P41" i="18"/>
  <c r="G41" i="18"/>
  <c r="F41" i="18"/>
  <c r="P40" i="18"/>
  <c r="G40" i="18"/>
  <c r="F40" i="18"/>
  <c r="P39" i="18"/>
  <c r="G39" i="18"/>
  <c r="F39" i="18"/>
  <c r="P38" i="18"/>
  <c r="G38" i="18"/>
  <c r="F38" i="18"/>
  <c r="P37" i="18"/>
  <c r="G37" i="18"/>
  <c r="F37" i="18"/>
  <c r="P36" i="18"/>
  <c r="G36" i="18"/>
  <c r="F36" i="18"/>
  <c r="P35" i="18"/>
  <c r="G35" i="18"/>
  <c r="F35" i="18"/>
  <c r="P34" i="18"/>
  <c r="G34" i="18"/>
  <c r="F34" i="18"/>
  <c r="P33" i="18"/>
  <c r="G33" i="18"/>
  <c r="F33" i="18"/>
  <c r="P32" i="18"/>
  <c r="G32" i="18"/>
  <c r="F32" i="18"/>
  <c r="P31" i="18"/>
  <c r="G31" i="18"/>
  <c r="F31" i="18"/>
  <c r="P30" i="18"/>
  <c r="G30" i="18"/>
  <c r="F30" i="18"/>
  <c r="P29" i="18"/>
  <c r="G29" i="18"/>
  <c r="F29" i="18"/>
  <c r="P28" i="18"/>
  <c r="G28" i="18"/>
  <c r="F28" i="18"/>
  <c r="P27" i="18"/>
  <c r="G27" i="18"/>
  <c r="F27" i="18"/>
  <c r="P26" i="18"/>
  <c r="G26" i="18"/>
  <c r="F26" i="18"/>
  <c r="P25" i="18"/>
  <c r="G25" i="18"/>
  <c r="F25" i="18"/>
  <c r="P24" i="18"/>
  <c r="G24" i="18"/>
  <c r="F24" i="18"/>
  <c r="P23" i="18"/>
  <c r="G23" i="18"/>
  <c r="F23" i="18"/>
  <c r="P22" i="18"/>
  <c r="G22" i="18"/>
  <c r="F22" i="18"/>
  <c r="P21" i="18"/>
  <c r="G21" i="18"/>
  <c r="F21" i="18"/>
  <c r="P20" i="18"/>
  <c r="G20" i="18"/>
  <c r="F20" i="18"/>
  <c r="P19" i="18"/>
  <c r="G19" i="18"/>
  <c r="F19" i="18"/>
  <c r="P18" i="18"/>
  <c r="G18" i="18"/>
  <c r="F18" i="18"/>
  <c r="P17" i="18"/>
  <c r="G17" i="18"/>
  <c r="F17" i="18"/>
  <c r="P16" i="18"/>
  <c r="G16" i="18"/>
  <c r="F16" i="18"/>
  <c r="P15" i="18"/>
  <c r="G15" i="18"/>
  <c r="F15" i="18"/>
  <c r="P14" i="18"/>
  <c r="G14" i="18"/>
  <c r="F14" i="18"/>
  <c r="P13" i="18"/>
  <c r="G13" i="18"/>
  <c r="F13" i="18"/>
  <c r="P12" i="18"/>
  <c r="G12" i="18"/>
  <c r="F12" i="18"/>
  <c r="P11" i="18"/>
  <c r="G11" i="18"/>
  <c r="F11" i="18"/>
  <c r="P10" i="18"/>
  <c r="G10" i="18"/>
  <c r="F10" i="18"/>
  <c r="P9" i="18"/>
  <c r="G9" i="18"/>
  <c r="F9" i="18"/>
  <c r="P8" i="18"/>
  <c r="G8" i="18"/>
  <c r="F8" i="18"/>
  <c r="P7" i="18"/>
  <c r="G7" i="18"/>
  <c r="F7" i="18"/>
  <c r="P6" i="18"/>
  <c r="G6" i="18"/>
  <c r="F6" i="18"/>
  <c r="P5" i="18"/>
  <c r="G5" i="18"/>
  <c r="F5" i="18"/>
  <c r="P4" i="18"/>
  <c r="G4" i="18"/>
  <c r="F4" i="18"/>
  <c r="U90" i="17"/>
  <c r="J90" i="17"/>
  <c r="I90" i="17"/>
  <c r="E90" i="17"/>
  <c r="E91" i="17" s="1"/>
  <c r="D90" i="17"/>
  <c r="C90" i="17"/>
  <c r="B90" i="17"/>
  <c r="B91" i="17" s="1"/>
  <c r="R89" i="17"/>
  <c r="R90" i="17" s="1"/>
  <c r="Q89" i="17"/>
  <c r="Q90" i="17" s="1"/>
  <c r="O89" i="17"/>
  <c r="O90" i="17" s="1"/>
  <c r="O19" i="2" s="1"/>
  <c r="L89" i="17"/>
  <c r="L90" i="17" s="1"/>
  <c r="K89" i="17"/>
  <c r="K90" i="17" s="1"/>
  <c r="P88" i="17"/>
  <c r="G88" i="17"/>
  <c r="F88" i="17"/>
  <c r="P87" i="17"/>
  <c r="G87" i="17"/>
  <c r="F87" i="17"/>
  <c r="P86" i="17"/>
  <c r="G86" i="17"/>
  <c r="F86" i="17"/>
  <c r="P85" i="17"/>
  <c r="G85" i="17"/>
  <c r="F85" i="17"/>
  <c r="P84" i="17"/>
  <c r="G84" i="17"/>
  <c r="F84" i="17"/>
  <c r="P83" i="17"/>
  <c r="G83" i="17"/>
  <c r="F83" i="17"/>
  <c r="P82" i="17"/>
  <c r="G82" i="17"/>
  <c r="F82" i="17"/>
  <c r="P81" i="17"/>
  <c r="G81" i="17"/>
  <c r="S81" i="17" s="1"/>
  <c r="F81" i="17"/>
  <c r="P80" i="17"/>
  <c r="G80" i="17"/>
  <c r="F80" i="17"/>
  <c r="P79" i="17"/>
  <c r="G79" i="17"/>
  <c r="F79" i="17"/>
  <c r="P78" i="17"/>
  <c r="G78" i="17"/>
  <c r="S78" i="17" s="1"/>
  <c r="F78" i="17"/>
  <c r="P77" i="17"/>
  <c r="G77" i="17"/>
  <c r="F77" i="17"/>
  <c r="P76" i="17"/>
  <c r="G76" i="17"/>
  <c r="F76" i="17"/>
  <c r="P75" i="17"/>
  <c r="G75" i="17"/>
  <c r="F75" i="17"/>
  <c r="P74" i="17"/>
  <c r="G74" i="17"/>
  <c r="F74" i="17"/>
  <c r="P73" i="17"/>
  <c r="G73" i="17"/>
  <c r="F73" i="17"/>
  <c r="P72" i="17"/>
  <c r="G72" i="17"/>
  <c r="F72" i="17"/>
  <c r="P71" i="17"/>
  <c r="G71" i="17"/>
  <c r="F71" i="17"/>
  <c r="P70" i="17"/>
  <c r="G70" i="17"/>
  <c r="F70" i="17"/>
  <c r="P69" i="17"/>
  <c r="G69" i="17"/>
  <c r="F69" i="17"/>
  <c r="P68" i="17"/>
  <c r="G68" i="17"/>
  <c r="F68" i="17"/>
  <c r="P67" i="17"/>
  <c r="G67" i="17"/>
  <c r="F67" i="17"/>
  <c r="P66" i="17"/>
  <c r="S66" i="17" s="1"/>
  <c r="G66" i="17"/>
  <c r="F66" i="17"/>
  <c r="P65" i="17"/>
  <c r="G65" i="17"/>
  <c r="F65" i="17"/>
  <c r="P64" i="17"/>
  <c r="G64" i="17"/>
  <c r="F64" i="17"/>
  <c r="P63" i="17"/>
  <c r="G63" i="17"/>
  <c r="F63" i="17"/>
  <c r="P62" i="17"/>
  <c r="G62" i="17"/>
  <c r="F62" i="17"/>
  <c r="P61" i="17"/>
  <c r="G61" i="17"/>
  <c r="F61" i="17"/>
  <c r="P60" i="17"/>
  <c r="G60" i="17"/>
  <c r="F60" i="17"/>
  <c r="P59" i="17"/>
  <c r="G59" i="17"/>
  <c r="F59" i="17"/>
  <c r="P58" i="17"/>
  <c r="G58" i="17"/>
  <c r="F58" i="17"/>
  <c r="P57" i="17"/>
  <c r="G57" i="17"/>
  <c r="F57" i="17"/>
  <c r="P56" i="17"/>
  <c r="G56" i="17"/>
  <c r="F56" i="17"/>
  <c r="P55" i="17"/>
  <c r="G55" i="17"/>
  <c r="F55" i="17"/>
  <c r="P54" i="17"/>
  <c r="G54" i="17"/>
  <c r="F54" i="17"/>
  <c r="P53" i="17"/>
  <c r="G53" i="17"/>
  <c r="F53" i="17"/>
  <c r="P52" i="17"/>
  <c r="G52" i="17"/>
  <c r="F52" i="17"/>
  <c r="P51" i="17"/>
  <c r="G51" i="17"/>
  <c r="F51" i="17"/>
  <c r="P50" i="17"/>
  <c r="G50" i="17"/>
  <c r="F50" i="17"/>
  <c r="P49" i="17"/>
  <c r="G49" i="17"/>
  <c r="F49" i="17"/>
  <c r="P48" i="17"/>
  <c r="G48" i="17"/>
  <c r="F48" i="17"/>
  <c r="P47" i="17"/>
  <c r="G47" i="17"/>
  <c r="F47" i="17"/>
  <c r="P46" i="17"/>
  <c r="G46" i="17"/>
  <c r="F46" i="17"/>
  <c r="P45" i="17"/>
  <c r="G45" i="17"/>
  <c r="F45" i="17"/>
  <c r="P44" i="17"/>
  <c r="G44" i="17"/>
  <c r="F44" i="17"/>
  <c r="P43" i="17"/>
  <c r="G43" i="17"/>
  <c r="F43" i="17"/>
  <c r="P42" i="17"/>
  <c r="G42" i="17"/>
  <c r="F42" i="17"/>
  <c r="P41" i="17"/>
  <c r="G41" i="17"/>
  <c r="F41" i="17"/>
  <c r="P40" i="17"/>
  <c r="G40" i="17"/>
  <c r="F40" i="17"/>
  <c r="P39" i="17"/>
  <c r="G39" i="17"/>
  <c r="F39" i="17"/>
  <c r="P38" i="17"/>
  <c r="G38" i="17"/>
  <c r="F38" i="17"/>
  <c r="P37" i="17"/>
  <c r="G37" i="17"/>
  <c r="F37" i="17"/>
  <c r="P36" i="17"/>
  <c r="G36" i="17"/>
  <c r="F36" i="17"/>
  <c r="P35" i="17"/>
  <c r="G35" i="17"/>
  <c r="F35" i="17"/>
  <c r="P34" i="17"/>
  <c r="G34" i="17"/>
  <c r="F34" i="17"/>
  <c r="P33" i="17"/>
  <c r="G33" i="17"/>
  <c r="F33" i="17"/>
  <c r="P32" i="17"/>
  <c r="G32" i="17"/>
  <c r="F32" i="17"/>
  <c r="P31" i="17"/>
  <c r="G31" i="17"/>
  <c r="F31" i="17"/>
  <c r="P30" i="17"/>
  <c r="G30" i="17"/>
  <c r="F30" i="17"/>
  <c r="P29" i="17"/>
  <c r="G29" i="17"/>
  <c r="F29" i="17"/>
  <c r="P28" i="17"/>
  <c r="G28" i="17"/>
  <c r="F28" i="17"/>
  <c r="P27" i="17"/>
  <c r="G27" i="17"/>
  <c r="F27" i="17"/>
  <c r="P25" i="17"/>
  <c r="G25" i="17"/>
  <c r="F25" i="17"/>
  <c r="P24" i="17"/>
  <c r="G24" i="17"/>
  <c r="F24" i="17"/>
  <c r="P23" i="17"/>
  <c r="G23" i="17"/>
  <c r="F23" i="17"/>
  <c r="P22" i="17"/>
  <c r="G22" i="17"/>
  <c r="F22" i="17"/>
  <c r="P21" i="17"/>
  <c r="G21" i="17"/>
  <c r="F21" i="17"/>
  <c r="P20" i="17"/>
  <c r="G20" i="17"/>
  <c r="F20" i="17"/>
  <c r="P19" i="17"/>
  <c r="G19" i="17"/>
  <c r="F19" i="17"/>
  <c r="P18" i="17"/>
  <c r="G18" i="17"/>
  <c r="F18" i="17"/>
  <c r="P17" i="17"/>
  <c r="G17" i="17"/>
  <c r="F17" i="17"/>
  <c r="P16" i="17"/>
  <c r="G16" i="17"/>
  <c r="F16" i="17"/>
  <c r="P15" i="17"/>
  <c r="G15" i="17"/>
  <c r="F15" i="17"/>
  <c r="P14" i="17"/>
  <c r="G14" i="17"/>
  <c r="F14" i="17"/>
  <c r="P13" i="17"/>
  <c r="G13" i="17"/>
  <c r="F13" i="17"/>
  <c r="P12" i="17"/>
  <c r="G12" i="17"/>
  <c r="F12" i="17"/>
  <c r="P11" i="17"/>
  <c r="G11" i="17"/>
  <c r="F11" i="17"/>
  <c r="P10" i="17"/>
  <c r="G10" i="17"/>
  <c r="F10" i="17"/>
  <c r="P9" i="17"/>
  <c r="G9" i="17"/>
  <c r="F9" i="17"/>
  <c r="P8" i="17"/>
  <c r="G8" i="17"/>
  <c r="F8" i="17"/>
  <c r="P7" i="17"/>
  <c r="G7" i="17"/>
  <c r="F7" i="17"/>
  <c r="P6" i="17"/>
  <c r="G6" i="17"/>
  <c r="F6" i="17"/>
  <c r="P5" i="17"/>
  <c r="G5" i="17"/>
  <c r="F5" i="17"/>
  <c r="P4" i="17"/>
  <c r="G4" i="17"/>
  <c r="F4" i="17"/>
  <c r="U89" i="16"/>
  <c r="J89" i="16"/>
  <c r="I89" i="16"/>
  <c r="E89" i="16"/>
  <c r="E90" i="16" s="1"/>
  <c r="D89" i="16"/>
  <c r="C89" i="16"/>
  <c r="B89" i="16"/>
  <c r="B90" i="16" s="1"/>
  <c r="R88" i="16"/>
  <c r="R89" i="16" s="1"/>
  <c r="Q88" i="16"/>
  <c r="Q89" i="16" s="1"/>
  <c r="O88" i="16"/>
  <c r="O89" i="16" s="1"/>
  <c r="O18" i="2" s="1"/>
  <c r="L88" i="16"/>
  <c r="L89" i="16" s="1"/>
  <c r="K88" i="16"/>
  <c r="K89" i="16" s="1"/>
  <c r="P87" i="16"/>
  <c r="G87" i="16"/>
  <c r="F87" i="16"/>
  <c r="P86" i="16"/>
  <c r="G86" i="16"/>
  <c r="F86" i="16"/>
  <c r="P85" i="16"/>
  <c r="S85" i="16" s="1"/>
  <c r="G85" i="16"/>
  <c r="F85" i="16"/>
  <c r="P84" i="16"/>
  <c r="G84" i="16"/>
  <c r="F84" i="16"/>
  <c r="P83" i="16"/>
  <c r="G83" i="16"/>
  <c r="F83" i="16"/>
  <c r="P82" i="16"/>
  <c r="G82" i="16"/>
  <c r="F82" i="16"/>
  <c r="P81" i="16"/>
  <c r="G81" i="16"/>
  <c r="F81" i="16"/>
  <c r="P80" i="16"/>
  <c r="G80" i="16"/>
  <c r="F80" i="16"/>
  <c r="P79" i="16"/>
  <c r="G79" i="16"/>
  <c r="F79" i="16"/>
  <c r="P78" i="16"/>
  <c r="G78" i="16"/>
  <c r="F78" i="16"/>
  <c r="P77" i="16"/>
  <c r="G77" i="16"/>
  <c r="F77" i="16"/>
  <c r="P76" i="16"/>
  <c r="G76" i="16"/>
  <c r="S76" i="16" s="1"/>
  <c r="F76" i="16"/>
  <c r="P75" i="16"/>
  <c r="G75" i="16"/>
  <c r="F75" i="16"/>
  <c r="P74" i="16"/>
  <c r="G74" i="16"/>
  <c r="F74" i="16"/>
  <c r="P73" i="16"/>
  <c r="S73" i="16" s="1"/>
  <c r="G73" i="16"/>
  <c r="F73" i="16"/>
  <c r="P72" i="16"/>
  <c r="G72" i="16"/>
  <c r="F72" i="16"/>
  <c r="P71" i="16"/>
  <c r="S71" i="16" s="1"/>
  <c r="G71" i="16"/>
  <c r="F71" i="16"/>
  <c r="P70" i="16"/>
  <c r="S70" i="16" s="1"/>
  <c r="G70" i="16"/>
  <c r="F70" i="16"/>
  <c r="P69" i="16"/>
  <c r="G69" i="16"/>
  <c r="F69" i="16"/>
  <c r="P68" i="16"/>
  <c r="G68" i="16"/>
  <c r="F68" i="16"/>
  <c r="P67" i="16"/>
  <c r="G67" i="16"/>
  <c r="F67" i="16"/>
  <c r="P66" i="16"/>
  <c r="G66" i="16"/>
  <c r="F66" i="16"/>
  <c r="P65" i="16"/>
  <c r="S65" i="16" s="1"/>
  <c r="G65" i="16"/>
  <c r="F65" i="16"/>
  <c r="P64" i="16"/>
  <c r="S64" i="16" s="1"/>
  <c r="G64" i="16"/>
  <c r="F64" i="16"/>
  <c r="P63" i="16"/>
  <c r="G63" i="16"/>
  <c r="F63" i="16"/>
  <c r="P62" i="16"/>
  <c r="G62" i="16"/>
  <c r="F62" i="16"/>
  <c r="P61" i="16"/>
  <c r="S61" i="16" s="1"/>
  <c r="G61" i="16"/>
  <c r="F61" i="16"/>
  <c r="P60" i="16"/>
  <c r="G60" i="16"/>
  <c r="F60" i="16"/>
  <c r="P59" i="16"/>
  <c r="G59" i="16"/>
  <c r="F59" i="16"/>
  <c r="P58" i="16"/>
  <c r="G58" i="16"/>
  <c r="F58" i="16"/>
  <c r="P57" i="16"/>
  <c r="G57" i="16"/>
  <c r="F57" i="16"/>
  <c r="P56" i="16"/>
  <c r="G56" i="16"/>
  <c r="F56" i="16"/>
  <c r="P55" i="16"/>
  <c r="G55" i="16"/>
  <c r="F55" i="16"/>
  <c r="P54" i="16"/>
  <c r="G54" i="16"/>
  <c r="F54" i="16"/>
  <c r="P53" i="16"/>
  <c r="G53" i="16"/>
  <c r="F53" i="16"/>
  <c r="P52" i="16"/>
  <c r="G52" i="16"/>
  <c r="S52" i="16" s="1"/>
  <c r="F52" i="16"/>
  <c r="P51" i="16"/>
  <c r="G51" i="16"/>
  <c r="F51" i="16"/>
  <c r="P50" i="16"/>
  <c r="G50" i="16"/>
  <c r="F50" i="16"/>
  <c r="P49" i="16"/>
  <c r="G49" i="16"/>
  <c r="F49" i="16"/>
  <c r="P48" i="16"/>
  <c r="G48" i="16"/>
  <c r="F48" i="16"/>
  <c r="P47" i="16"/>
  <c r="G47" i="16"/>
  <c r="S47" i="16" s="1"/>
  <c r="F47" i="16"/>
  <c r="P46" i="16"/>
  <c r="G46" i="16"/>
  <c r="F46" i="16"/>
  <c r="P45" i="16"/>
  <c r="S45" i="16" s="1"/>
  <c r="G45" i="16"/>
  <c r="F45" i="16"/>
  <c r="P44" i="16"/>
  <c r="G44" i="16"/>
  <c r="F44" i="16"/>
  <c r="P43" i="16"/>
  <c r="G43" i="16"/>
  <c r="F43" i="16"/>
  <c r="P42" i="16"/>
  <c r="G42" i="16"/>
  <c r="F42" i="16"/>
  <c r="P41" i="16"/>
  <c r="G41" i="16"/>
  <c r="F41" i="16"/>
  <c r="P40" i="16"/>
  <c r="G40" i="16"/>
  <c r="F40" i="16"/>
  <c r="P39" i="16"/>
  <c r="G39" i="16"/>
  <c r="F39" i="16"/>
  <c r="P38" i="16"/>
  <c r="G38" i="16"/>
  <c r="F38" i="16"/>
  <c r="P37" i="16"/>
  <c r="G37" i="16"/>
  <c r="F37" i="16"/>
  <c r="P36" i="16"/>
  <c r="G36" i="16"/>
  <c r="F36" i="16"/>
  <c r="P35" i="16"/>
  <c r="G35" i="16"/>
  <c r="F35" i="16"/>
  <c r="P34" i="16"/>
  <c r="G34" i="16"/>
  <c r="F34" i="16"/>
  <c r="P33" i="16"/>
  <c r="G33" i="16"/>
  <c r="F33" i="16"/>
  <c r="P32" i="16"/>
  <c r="G32" i="16"/>
  <c r="F32" i="16"/>
  <c r="P31" i="16"/>
  <c r="G31" i="16"/>
  <c r="F31" i="16"/>
  <c r="P30" i="16"/>
  <c r="G30" i="16"/>
  <c r="F30" i="16"/>
  <c r="P29" i="16"/>
  <c r="G29" i="16"/>
  <c r="F29" i="16"/>
  <c r="P28" i="16"/>
  <c r="G28" i="16"/>
  <c r="F28" i="16"/>
  <c r="P27" i="16"/>
  <c r="G27" i="16"/>
  <c r="F27" i="16"/>
  <c r="P26" i="16"/>
  <c r="G26" i="16"/>
  <c r="F26" i="16"/>
  <c r="P25" i="16"/>
  <c r="G25" i="16"/>
  <c r="F25" i="16"/>
  <c r="P24" i="16"/>
  <c r="G24" i="16"/>
  <c r="F24" i="16"/>
  <c r="P23" i="16"/>
  <c r="G23" i="16"/>
  <c r="F23" i="16"/>
  <c r="P22" i="16"/>
  <c r="G22" i="16"/>
  <c r="F22" i="16"/>
  <c r="P21" i="16"/>
  <c r="G21" i="16"/>
  <c r="F21" i="16"/>
  <c r="P20" i="16"/>
  <c r="G20" i="16"/>
  <c r="F20" i="16"/>
  <c r="P19" i="16"/>
  <c r="G19" i="16"/>
  <c r="F19" i="16"/>
  <c r="P18" i="16"/>
  <c r="G18" i="16"/>
  <c r="F18" i="16"/>
  <c r="P17" i="16"/>
  <c r="G17" i="16"/>
  <c r="F17" i="16"/>
  <c r="P16" i="16"/>
  <c r="G16" i="16"/>
  <c r="F16" i="16"/>
  <c r="P15" i="16"/>
  <c r="G15" i="16"/>
  <c r="F15" i="16"/>
  <c r="P14" i="16"/>
  <c r="G14" i="16"/>
  <c r="F14" i="16"/>
  <c r="P13" i="16"/>
  <c r="G13" i="16"/>
  <c r="F13" i="16"/>
  <c r="P12" i="16"/>
  <c r="G12" i="16"/>
  <c r="F12" i="16"/>
  <c r="P11" i="16"/>
  <c r="G11" i="16"/>
  <c r="F11" i="16"/>
  <c r="P10" i="16"/>
  <c r="G10" i="16"/>
  <c r="F10" i="16"/>
  <c r="P9" i="16"/>
  <c r="G9" i="16"/>
  <c r="F9" i="16"/>
  <c r="P8" i="16"/>
  <c r="G8" i="16"/>
  <c r="F8" i="16"/>
  <c r="P7" i="16"/>
  <c r="G7" i="16"/>
  <c r="F7" i="16"/>
  <c r="P6" i="16"/>
  <c r="G6" i="16"/>
  <c r="F6" i="16"/>
  <c r="P5" i="16"/>
  <c r="G5" i="16"/>
  <c r="F5" i="16"/>
  <c r="P4" i="16"/>
  <c r="G4" i="16"/>
  <c r="F4" i="16"/>
  <c r="U89" i="15"/>
  <c r="J89" i="15"/>
  <c r="E89" i="15"/>
  <c r="E90" i="15" s="1"/>
  <c r="D89" i="15"/>
  <c r="C89" i="15"/>
  <c r="B89" i="15"/>
  <c r="B90" i="15" s="1"/>
  <c r="R88" i="15"/>
  <c r="R89" i="15" s="1"/>
  <c r="Q88" i="15"/>
  <c r="Q89" i="15" s="1"/>
  <c r="O88" i="15"/>
  <c r="O89" i="15" s="1"/>
  <c r="O17" i="2" s="1"/>
  <c r="L88" i="15"/>
  <c r="L89" i="15" s="1"/>
  <c r="K88" i="15"/>
  <c r="K89" i="15" s="1"/>
  <c r="P87" i="15"/>
  <c r="G87" i="15"/>
  <c r="F87" i="15"/>
  <c r="P86" i="15"/>
  <c r="S86" i="15" s="1"/>
  <c r="G86" i="15"/>
  <c r="F86" i="15"/>
  <c r="P85" i="15"/>
  <c r="G85" i="15"/>
  <c r="F85" i="15"/>
  <c r="P84" i="15"/>
  <c r="G84" i="15"/>
  <c r="F84" i="15"/>
  <c r="P83" i="15"/>
  <c r="G83" i="15"/>
  <c r="F83" i="15"/>
  <c r="P82" i="15"/>
  <c r="S82" i="15" s="1"/>
  <c r="G82" i="15"/>
  <c r="F82" i="15"/>
  <c r="P81" i="15"/>
  <c r="G81" i="15"/>
  <c r="F81" i="15"/>
  <c r="P80" i="15"/>
  <c r="G80" i="15"/>
  <c r="F80" i="15"/>
  <c r="P79" i="15"/>
  <c r="G79" i="15"/>
  <c r="F79" i="15"/>
  <c r="P78" i="15"/>
  <c r="G78" i="15"/>
  <c r="F78" i="15"/>
  <c r="P77" i="15"/>
  <c r="S77" i="15" s="1"/>
  <c r="G77" i="15"/>
  <c r="F77" i="15"/>
  <c r="P76" i="15"/>
  <c r="S76" i="15" s="1"/>
  <c r="G76" i="15"/>
  <c r="F76" i="15"/>
  <c r="P75" i="15"/>
  <c r="G75" i="15"/>
  <c r="F75" i="15"/>
  <c r="P74" i="15"/>
  <c r="G74" i="15"/>
  <c r="F74" i="15"/>
  <c r="P73" i="15"/>
  <c r="G73" i="15"/>
  <c r="F73" i="15"/>
  <c r="P72" i="15"/>
  <c r="G72" i="15"/>
  <c r="F72" i="15"/>
  <c r="P71" i="15"/>
  <c r="G71" i="15"/>
  <c r="S71" i="15" s="1"/>
  <c r="F71" i="15"/>
  <c r="P70" i="15"/>
  <c r="G70" i="15"/>
  <c r="S70" i="15" s="1"/>
  <c r="F70" i="15"/>
  <c r="P69" i="15"/>
  <c r="G69" i="15"/>
  <c r="F69" i="15"/>
  <c r="P68" i="15"/>
  <c r="G68" i="15"/>
  <c r="F68" i="15"/>
  <c r="P67" i="15"/>
  <c r="G67" i="15"/>
  <c r="F67" i="15"/>
  <c r="P66" i="15"/>
  <c r="G66" i="15"/>
  <c r="F66" i="15"/>
  <c r="P65" i="15"/>
  <c r="G65" i="15"/>
  <c r="F65" i="15"/>
  <c r="P64" i="15"/>
  <c r="G64" i="15"/>
  <c r="F64" i="15"/>
  <c r="P63" i="15"/>
  <c r="G63" i="15"/>
  <c r="F63" i="15"/>
  <c r="P62" i="15"/>
  <c r="G62" i="15"/>
  <c r="F62" i="15"/>
  <c r="P61" i="15"/>
  <c r="G61" i="15"/>
  <c r="F61" i="15"/>
  <c r="P60" i="15"/>
  <c r="G60" i="15"/>
  <c r="F60" i="15"/>
  <c r="P59" i="15"/>
  <c r="G59" i="15"/>
  <c r="F59" i="15"/>
  <c r="P58" i="15"/>
  <c r="G58" i="15"/>
  <c r="F58" i="15"/>
  <c r="P57" i="15"/>
  <c r="G57" i="15"/>
  <c r="F57" i="15"/>
  <c r="P56" i="15"/>
  <c r="G56" i="15"/>
  <c r="F56" i="15"/>
  <c r="P55" i="15"/>
  <c r="G55" i="15"/>
  <c r="F55" i="15"/>
  <c r="P54" i="15"/>
  <c r="G54" i="15"/>
  <c r="F54" i="15"/>
  <c r="P53" i="15"/>
  <c r="G53" i="15"/>
  <c r="F53" i="15"/>
  <c r="P52" i="15"/>
  <c r="S52" i="15" s="1"/>
  <c r="G52" i="15"/>
  <c r="F52" i="15"/>
  <c r="P51" i="15"/>
  <c r="G51" i="15"/>
  <c r="F51" i="15"/>
  <c r="P50" i="15"/>
  <c r="G50" i="15"/>
  <c r="F50" i="15"/>
  <c r="P49" i="15"/>
  <c r="G49" i="15"/>
  <c r="F49" i="15"/>
  <c r="P48" i="15"/>
  <c r="G48" i="15"/>
  <c r="F48" i="15"/>
  <c r="P47" i="15"/>
  <c r="G47" i="15"/>
  <c r="S47" i="15" s="1"/>
  <c r="F47" i="15"/>
  <c r="P46" i="15"/>
  <c r="G46" i="15"/>
  <c r="S46" i="15" s="1"/>
  <c r="F46" i="15"/>
  <c r="P45" i="15"/>
  <c r="G45" i="15"/>
  <c r="F45" i="15"/>
  <c r="P44" i="15"/>
  <c r="G44" i="15"/>
  <c r="F44" i="15"/>
  <c r="P43" i="15"/>
  <c r="G43" i="15"/>
  <c r="F43" i="15"/>
  <c r="P42" i="15"/>
  <c r="G42" i="15"/>
  <c r="F42" i="15"/>
  <c r="P41" i="15"/>
  <c r="G41" i="15"/>
  <c r="F41" i="15"/>
  <c r="P40" i="15"/>
  <c r="G40" i="15"/>
  <c r="F40" i="15"/>
  <c r="P39" i="15"/>
  <c r="G39" i="15"/>
  <c r="F39" i="15"/>
  <c r="P38" i="15"/>
  <c r="G38" i="15"/>
  <c r="F38" i="15"/>
  <c r="P37" i="15"/>
  <c r="G37" i="15"/>
  <c r="F37" i="15"/>
  <c r="P36" i="15"/>
  <c r="G36" i="15"/>
  <c r="F36" i="15"/>
  <c r="P35" i="15"/>
  <c r="G35" i="15"/>
  <c r="F35" i="15"/>
  <c r="P34" i="15"/>
  <c r="G34" i="15"/>
  <c r="F34" i="15"/>
  <c r="P33" i="15"/>
  <c r="G33" i="15"/>
  <c r="F33" i="15"/>
  <c r="P32" i="15"/>
  <c r="G32" i="15"/>
  <c r="F32" i="15"/>
  <c r="P31" i="15"/>
  <c r="G31" i="15"/>
  <c r="F31" i="15"/>
  <c r="P30" i="15"/>
  <c r="G30" i="15"/>
  <c r="F30" i="15"/>
  <c r="P29" i="15"/>
  <c r="G29" i="15"/>
  <c r="F29" i="15"/>
  <c r="P28" i="15"/>
  <c r="G28" i="15"/>
  <c r="F28" i="15"/>
  <c r="P27" i="15"/>
  <c r="G27" i="15"/>
  <c r="F27" i="15"/>
  <c r="P26" i="15"/>
  <c r="G26" i="15"/>
  <c r="F26" i="15"/>
  <c r="P25" i="15"/>
  <c r="G25" i="15"/>
  <c r="F25" i="15"/>
  <c r="P24" i="15"/>
  <c r="G24" i="15"/>
  <c r="F24" i="15"/>
  <c r="P23" i="15"/>
  <c r="G23" i="15"/>
  <c r="F23" i="15"/>
  <c r="P22" i="15"/>
  <c r="G22" i="15"/>
  <c r="F22" i="15"/>
  <c r="P21" i="15"/>
  <c r="G21" i="15"/>
  <c r="F21" i="15"/>
  <c r="P20" i="15"/>
  <c r="G20" i="15"/>
  <c r="F20" i="15"/>
  <c r="P19" i="15"/>
  <c r="G19" i="15"/>
  <c r="F19" i="15"/>
  <c r="P18" i="15"/>
  <c r="G18" i="15"/>
  <c r="F18" i="15"/>
  <c r="P17" i="15"/>
  <c r="G17" i="15"/>
  <c r="F17" i="15"/>
  <c r="P16" i="15"/>
  <c r="G16" i="15"/>
  <c r="F16" i="15"/>
  <c r="P15" i="15"/>
  <c r="G15" i="15"/>
  <c r="F15" i="15"/>
  <c r="P14" i="15"/>
  <c r="G14" i="15"/>
  <c r="F14" i="15"/>
  <c r="P13" i="15"/>
  <c r="G13" i="15"/>
  <c r="F13" i="15"/>
  <c r="P12" i="15"/>
  <c r="G12" i="15"/>
  <c r="F12" i="15"/>
  <c r="P11" i="15"/>
  <c r="G11" i="15"/>
  <c r="F11" i="15"/>
  <c r="P10" i="15"/>
  <c r="G10" i="15"/>
  <c r="F10" i="15"/>
  <c r="P9" i="15"/>
  <c r="G9" i="15"/>
  <c r="F9" i="15"/>
  <c r="P8" i="15"/>
  <c r="G8" i="15"/>
  <c r="F8" i="15"/>
  <c r="P7" i="15"/>
  <c r="G7" i="15"/>
  <c r="F7" i="15"/>
  <c r="P6" i="15"/>
  <c r="G6" i="15"/>
  <c r="F6" i="15"/>
  <c r="P5" i="15"/>
  <c r="G5" i="15"/>
  <c r="F5" i="15"/>
  <c r="G4" i="15"/>
  <c r="F4" i="15"/>
  <c r="U89" i="14"/>
  <c r="J89" i="14"/>
  <c r="I89" i="14"/>
  <c r="E89" i="14"/>
  <c r="E90" i="14" s="1"/>
  <c r="D89" i="14"/>
  <c r="C89" i="14"/>
  <c r="B89" i="14"/>
  <c r="B90" i="14" s="1"/>
  <c r="R88" i="14"/>
  <c r="R89" i="14" s="1"/>
  <c r="Q88" i="14"/>
  <c r="Q89" i="14" s="1"/>
  <c r="O88" i="14"/>
  <c r="O89" i="14" s="1"/>
  <c r="O16" i="2" s="1"/>
  <c r="L88" i="14"/>
  <c r="L89" i="14" s="1"/>
  <c r="K88" i="14"/>
  <c r="K89" i="14" s="1"/>
  <c r="P87" i="14"/>
  <c r="S87" i="14" s="1"/>
  <c r="G87" i="14"/>
  <c r="F87" i="14"/>
  <c r="P86" i="14"/>
  <c r="G86" i="14"/>
  <c r="F86" i="14"/>
  <c r="P85" i="14"/>
  <c r="S85" i="14" s="1"/>
  <c r="G85" i="14"/>
  <c r="F85" i="14"/>
  <c r="P84" i="14"/>
  <c r="G84" i="14"/>
  <c r="F84" i="14"/>
  <c r="P83" i="14"/>
  <c r="S83" i="14" s="1"/>
  <c r="G83" i="14"/>
  <c r="F83" i="14"/>
  <c r="P82" i="14"/>
  <c r="G82" i="14"/>
  <c r="F82" i="14"/>
  <c r="P81" i="14"/>
  <c r="S81" i="14" s="1"/>
  <c r="G81" i="14"/>
  <c r="F81" i="14"/>
  <c r="P80" i="14"/>
  <c r="G80" i="14"/>
  <c r="F80" i="14"/>
  <c r="P79" i="14"/>
  <c r="S79" i="14" s="1"/>
  <c r="G79" i="14"/>
  <c r="F79" i="14"/>
  <c r="P78" i="14"/>
  <c r="G78" i="14"/>
  <c r="F78" i="14"/>
  <c r="P77" i="14"/>
  <c r="S77" i="14" s="1"/>
  <c r="G77" i="14"/>
  <c r="F77" i="14"/>
  <c r="P76" i="14"/>
  <c r="G76" i="14"/>
  <c r="F76" i="14"/>
  <c r="P75" i="14"/>
  <c r="S75" i="14" s="1"/>
  <c r="G75" i="14"/>
  <c r="F75" i="14"/>
  <c r="P74" i="14"/>
  <c r="G74" i="14"/>
  <c r="F74" i="14"/>
  <c r="P73" i="14"/>
  <c r="S73" i="14" s="1"/>
  <c r="G73" i="14"/>
  <c r="F73" i="14"/>
  <c r="P72" i="14"/>
  <c r="G72" i="14"/>
  <c r="F72" i="14"/>
  <c r="P71" i="14"/>
  <c r="S71" i="14" s="1"/>
  <c r="G71" i="14"/>
  <c r="F71" i="14"/>
  <c r="P70" i="14"/>
  <c r="G70" i="14"/>
  <c r="F70" i="14"/>
  <c r="P69" i="14"/>
  <c r="S69" i="14" s="1"/>
  <c r="G69" i="14"/>
  <c r="F69" i="14"/>
  <c r="P68" i="14"/>
  <c r="G68" i="14"/>
  <c r="F68" i="14"/>
  <c r="P67" i="14"/>
  <c r="S67" i="14" s="1"/>
  <c r="G67" i="14"/>
  <c r="F67" i="14"/>
  <c r="P66" i="14"/>
  <c r="G66" i="14"/>
  <c r="F66" i="14"/>
  <c r="P65" i="14"/>
  <c r="S65" i="14" s="1"/>
  <c r="G65" i="14"/>
  <c r="F65" i="14"/>
  <c r="P64" i="14"/>
  <c r="G64" i="14"/>
  <c r="F64" i="14"/>
  <c r="P63" i="14"/>
  <c r="S63" i="14" s="1"/>
  <c r="G63" i="14"/>
  <c r="F63" i="14"/>
  <c r="P62" i="14"/>
  <c r="G62" i="14"/>
  <c r="F62" i="14"/>
  <c r="P61" i="14"/>
  <c r="S61" i="14" s="1"/>
  <c r="G61" i="14"/>
  <c r="F61" i="14"/>
  <c r="P60" i="14"/>
  <c r="G60" i="14"/>
  <c r="F60" i="14"/>
  <c r="P59" i="14"/>
  <c r="S59" i="14" s="1"/>
  <c r="G59" i="14"/>
  <c r="F59" i="14"/>
  <c r="P58" i="14"/>
  <c r="G58" i="14"/>
  <c r="F58" i="14"/>
  <c r="P57" i="14"/>
  <c r="S57" i="14" s="1"/>
  <c r="G57" i="14"/>
  <c r="F57" i="14"/>
  <c r="P56" i="14"/>
  <c r="G56" i="14"/>
  <c r="F56" i="14"/>
  <c r="P55" i="14"/>
  <c r="S55" i="14" s="1"/>
  <c r="G55" i="14"/>
  <c r="F55" i="14"/>
  <c r="P54" i="14"/>
  <c r="G54" i="14"/>
  <c r="F54" i="14"/>
  <c r="P53" i="14"/>
  <c r="S53" i="14" s="1"/>
  <c r="G53" i="14"/>
  <c r="F53" i="14"/>
  <c r="P52" i="14"/>
  <c r="G52" i="14"/>
  <c r="F52" i="14"/>
  <c r="P51" i="14"/>
  <c r="S51" i="14" s="1"/>
  <c r="G51" i="14"/>
  <c r="F51" i="14"/>
  <c r="P50" i="14"/>
  <c r="G50" i="14"/>
  <c r="F50" i="14"/>
  <c r="P49" i="14"/>
  <c r="S49" i="14" s="1"/>
  <c r="G49" i="14"/>
  <c r="F49" i="14"/>
  <c r="P48" i="14"/>
  <c r="G48" i="14"/>
  <c r="F48" i="14"/>
  <c r="P47" i="14"/>
  <c r="S47" i="14" s="1"/>
  <c r="G47" i="14"/>
  <c r="F47" i="14"/>
  <c r="P46" i="14"/>
  <c r="G46" i="14"/>
  <c r="F46" i="14"/>
  <c r="P45" i="14"/>
  <c r="S45" i="14" s="1"/>
  <c r="G45" i="14"/>
  <c r="F45" i="14"/>
  <c r="P44" i="14"/>
  <c r="G44" i="14"/>
  <c r="F44" i="14"/>
  <c r="P43" i="14"/>
  <c r="G43" i="14"/>
  <c r="F43" i="14"/>
  <c r="P42" i="14"/>
  <c r="G42" i="14"/>
  <c r="F42" i="14"/>
  <c r="P41" i="14"/>
  <c r="G41" i="14"/>
  <c r="F41" i="14"/>
  <c r="P40" i="14"/>
  <c r="G40" i="14"/>
  <c r="F40" i="14"/>
  <c r="P39" i="14"/>
  <c r="G39" i="14"/>
  <c r="F39" i="14"/>
  <c r="P38" i="14"/>
  <c r="G38" i="14"/>
  <c r="F38" i="14"/>
  <c r="P37" i="14"/>
  <c r="G37" i="14"/>
  <c r="F37" i="14"/>
  <c r="P36" i="14"/>
  <c r="G36" i="14"/>
  <c r="F36" i="14"/>
  <c r="P35" i="14"/>
  <c r="G35" i="14"/>
  <c r="F35" i="14"/>
  <c r="P34" i="14"/>
  <c r="G34" i="14"/>
  <c r="F34" i="14"/>
  <c r="P33" i="14"/>
  <c r="G33" i="14"/>
  <c r="F33" i="14"/>
  <c r="P32" i="14"/>
  <c r="G32" i="14"/>
  <c r="F32" i="14"/>
  <c r="P31" i="14"/>
  <c r="G31" i="14"/>
  <c r="F31" i="14"/>
  <c r="P30" i="14"/>
  <c r="G30" i="14"/>
  <c r="F30" i="14"/>
  <c r="P29" i="14"/>
  <c r="G29" i="14"/>
  <c r="F29" i="14"/>
  <c r="P28" i="14"/>
  <c r="G28" i="14"/>
  <c r="F28" i="14"/>
  <c r="P27" i="14"/>
  <c r="G27" i="14"/>
  <c r="F27" i="14"/>
  <c r="P26" i="14"/>
  <c r="G26" i="14"/>
  <c r="F26" i="14"/>
  <c r="P25" i="14"/>
  <c r="G25" i="14"/>
  <c r="F25" i="14"/>
  <c r="P24" i="14"/>
  <c r="G24" i="14"/>
  <c r="F24" i="14"/>
  <c r="P23" i="14"/>
  <c r="G23" i="14"/>
  <c r="F23" i="14"/>
  <c r="P22" i="14"/>
  <c r="G22" i="14"/>
  <c r="F22" i="14"/>
  <c r="P21" i="14"/>
  <c r="G21" i="14"/>
  <c r="F21" i="14"/>
  <c r="P20" i="14"/>
  <c r="G20" i="14"/>
  <c r="F20" i="14"/>
  <c r="P19" i="14"/>
  <c r="G19" i="14"/>
  <c r="F19" i="14"/>
  <c r="P18" i="14"/>
  <c r="G18" i="14"/>
  <c r="F18" i="14"/>
  <c r="P17" i="14"/>
  <c r="G17" i="14"/>
  <c r="F17" i="14"/>
  <c r="P16" i="14"/>
  <c r="G16" i="14"/>
  <c r="F16" i="14"/>
  <c r="P15" i="14"/>
  <c r="G15" i="14"/>
  <c r="F15" i="14"/>
  <c r="P14" i="14"/>
  <c r="G14" i="14"/>
  <c r="F14" i="14"/>
  <c r="P13" i="14"/>
  <c r="G13" i="14"/>
  <c r="F13" i="14"/>
  <c r="P12" i="14"/>
  <c r="G12" i="14"/>
  <c r="F12" i="14"/>
  <c r="P11" i="14"/>
  <c r="G11" i="14"/>
  <c r="F11" i="14"/>
  <c r="P10" i="14"/>
  <c r="G10" i="14"/>
  <c r="F10" i="14"/>
  <c r="P9" i="14"/>
  <c r="G9" i="14"/>
  <c r="F9" i="14"/>
  <c r="P8" i="14"/>
  <c r="G8" i="14"/>
  <c r="F8" i="14"/>
  <c r="P7" i="14"/>
  <c r="G7" i="14"/>
  <c r="F7" i="14"/>
  <c r="P6" i="14"/>
  <c r="G6" i="14"/>
  <c r="F6" i="14"/>
  <c r="P5" i="14"/>
  <c r="G5" i="14"/>
  <c r="F5" i="14"/>
  <c r="P4" i="14"/>
  <c r="G4" i="14"/>
  <c r="F4" i="14"/>
  <c r="U89" i="13"/>
  <c r="J89" i="13"/>
  <c r="I89" i="13"/>
  <c r="E89" i="13"/>
  <c r="E90" i="13" s="1"/>
  <c r="D89" i="13"/>
  <c r="C89" i="13"/>
  <c r="B89" i="13"/>
  <c r="B90" i="13" s="1"/>
  <c r="R88" i="13"/>
  <c r="R89" i="13" s="1"/>
  <c r="Q88" i="13"/>
  <c r="Q89" i="13" s="1"/>
  <c r="O88" i="13"/>
  <c r="O89" i="13" s="1"/>
  <c r="O15" i="2" s="1"/>
  <c r="L88" i="13"/>
  <c r="L89" i="13" s="1"/>
  <c r="K88" i="13"/>
  <c r="K89" i="13" s="1"/>
  <c r="P87" i="13"/>
  <c r="S87" i="13" s="1"/>
  <c r="G87" i="13"/>
  <c r="F87" i="13"/>
  <c r="P86" i="13"/>
  <c r="S86" i="13" s="1"/>
  <c r="G86" i="13"/>
  <c r="F86" i="13"/>
  <c r="P85" i="13"/>
  <c r="S85" i="13" s="1"/>
  <c r="G85" i="13"/>
  <c r="F85" i="13"/>
  <c r="P84" i="13"/>
  <c r="G84" i="13"/>
  <c r="F84" i="13"/>
  <c r="P83" i="13"/>
  <c r="G83" i="13"/>
  <c r="F83" i="13"/>
  <c r="P82" i="13"/>
  <c r="G82" i="13"/>
  <c r="F82" i="13"/>
  <c r="P81" i="13"/>
  <c r="S81" i="13" s="1"/>
  <c r="G81" i="13"/>
  <c r="F81" i="13"/>
  <c r="P80" i="13"/>
  <c r="G80" i="13"/>
  <c r="F80" i="13"/>
  <c r="P79" i="13"/>
  <c r="S79" i="13" s="1"/>
  <c r="G79" i="13"/>
  <c r="F79" i="13"/>
  <c r="P78" i="13"/>
  <c r="G78" i="13"/>
  <c r="F78" i="13"/>
  <c r="P77" i="13"/>
  <c r="G77" i="13"/>
  <c r="F77" i="13"/>
  <c r="P76" i="13"/>
  <c r="G76" i="13"/>
  <c r="S76" i="13" s="1"/>
  <c r="F76" i="13"/>
  <c r="P75" i="13"/>
  <c r="S75" i="13" s="1"/>
  <c r="G75" i="13"/>
  <c r="F75" i="13"/>
  <c r="P74" i="13"/>
  <c r="G74" i="13"/>
  <c r="F74" i="13"/>
  <c r="P73" i="13"/>
  <c r="S73" i="13" s="1"/>
  <c r="G73" i="13"/>
  <c r="F73" i="13"/>
  <c r="P72" i="13"/>
  <c r="G72" i="13"/>
  <c r="F72" i="13"/>
  <c r="P71" i="13"/>
  <c r="G71" i="13"/>
  <c r="F71" i="13"/>
  <c r="P70" i="13"/>
  <c r="G70" i="13"/>
  <c r="S70" i="13" s="1"/>
  <c r="F70" i="13"/>
  <c r="P69" i="13"/>
  <c r="S69" i="13" s="1"/>
  <c r="G69" i="13"/>
  <c r="F69" i="13"/>
  <c r="P68" i="13"/>
  <c r="G68" i="13"/>
  <c r="F68" i="13"/>
  <c r="P67" i="13"/>
  <c r="S67" i="13" s="1"/>
  <c r="G67" i="13"/>
  <c r="F67" i="13"/>
  <c r="P66" i="13"/>
  <c r="G66" i="13"/>
  <c r="F66" i="13"/>
  <c r="S65" i="13"/>
  <c r="P65" i="13"/>
  <c r="G65" i="13"/>
  <c r="F65" i="13"/>
  <c r="P64" i="13"/>
  <c r="S64" i="13" s="1"/>
  <c r="G64" i="13"/>
  <c r="F64" i="13"/>
  <c r="P63" i="13"/>
  <c r="S63" i="13" s="1"/>
  <c r="G63" i="13"/>
  <c r="F63" i="13"/>
  <c r="P62" i="13"/>
  <c r="G62" i="13"/>
  <c r="F62" i="13"/>
  <c r="P61" i="13"/>
  <c r="S61" i="13" s="1"/>
  <c r="G61" i="13"/>
  <c r="F61" i="13"/>
  <c r="P60" i="13"/>
  <c r="G60" i="13"/>
  <c r="F60" i="13"/>
  <c r="P59" i="13"/>
  <c r="S59" i="13" s="1"/>
  <c r="G59" i="13"/>
  <c r="F59" i="13"/>
  <c r="P58" i="13"/>
  <c r="S58" i="13" s="1"/>
  <c r="G58" i="13"/>
  <c r="F58" i="13"/>
  <c r="P57" i="13"/>
  <c r="G57" i="13"/>
  <c r="F57" i="13"/>
  <c r="P56" i="13"/>
  <c r="G56" i="13"/>
  <c r="F56" i="13"/>
  <c r="P55" i="13"/>
  <c r="S55" i="13" s="1"/>
  <c r="G55" i="13"/>
  <c r="F55" i="13"/>
  <c r="P54" i="13"/>
  <c r="G54" i="13"/>
  <c r="F54" i="13"/>
  <c r="P53" i="13"/>
  <c r="G53" i="13"/>
  <c r="S53" i="13" s="1"/>
  <c r="F53" i="13"/>
  <c r="P52" i="13"/>
  <c r="G52" i="13"/>
  <c r="S52" i="13" s="1"/>
  <c r="F52" i="13"/>
  <c r="P51" i="13"/>
  <c r="S51" i="13" s="1"/>
  <c r="G51" i="13"/>
  <c r="F51" i="13"/>
  <c r="P50" i="13"/>
  <c r="G50" i="13"/>
  <c r="F50" i="13"/>
  <c r="P49" i="13"/>
  <c r="G49" i="13"/>
  <c r="F49" i="13"/>
  <c r="P48" i="13"/>
  <c r="G48" i="13"/>
  <c r="F48" i="13"/>
  <c r="P47" i="13"/>
  <c r="G47" i="13"/>
  <c r="F47" i="13"/>
  <c r="P46" i="13"/>
  <c r="S46" i="13" s="1"/>
  <c r="G46" i="13"/>
  <c r="F46" i="13"/>
  <c r="P45" i="13"/>
  <c r="G45" i="13"/>
  <c r="F45" i="13"/>
  <c r="P44" i="13"/>
  <c r="G44" i="13"/>
  <c r="F44" i="13"/>
  <c r="P43" i="13"/>
  <c r="G43" i="13"/>
  <c r="F43" i="13"/>
  <c r="P42" i="13"/>
  <c r="G42" i="13"/>
  <c r="F42" i="13"/>
  <c r="P41" i="13"/>
  <c r="G41" i="13"/>
  <c r="F41" i="13"/>
  <c r="P40" i="13"/>
  <c r="G40" i="13"/>
  <c r="F40" i="13"/>
  <c r="P39" i="13"/>
  <c r="G39" i="13"/>
  <c r="F39" i="13"/>
  <c r="P38" i="13"/>
  <c r="G38" i="13"/>
  <c r="F38" i="13"/>
  <c r="P37" i="13"/>
  <c r="G37" i="13"/>
  <c r="F37" i="13"/>
  <c r="P36" i="13"/>
  <c r="G36" i="13"/>
  <c r="F36" i="13"/>
  <c r="P35" i="13"/>
  <c r="G35" i="13"/>
  <c r="F35" i="13"/>
  <c r="P34" i="13"/>
  <c r="G34" i="13"/>
  <c r="F34" i="13"/>
  <c r="P33" i="13"/>
  <c r="G33" i="13"/>
  <c r="F33" i="13"/>
  <c r="P32" i="13"/>
  <c r="G32" i="13"/>
  <c r="F32" i="13"/>
  <c r="P31" i="13"/>
  <c r="G31" i="13"/>
  <c r="F31" i="13"/>
  <c r="P30" i="13"/>
  <c r="G30" i="13"/>
  <c r="F30" i="13"/>
  <c r="P29" i="13"/>
  <c r="G29" i="13"/>
  <c r="F29" i="13"/>
  <c r="P28" i="13"/>
  <c r="G28" i="13"/>
  <c r="F28" i="13"/>
  <c r="P27" i="13"/>
  <c r="G27" i="13"/>
  <c r="F27" i="13"/>
  <c r="P26" i="13"/>
  <c r="G26" i="13"/>
  <c r="F26" i="13"/>
  <c r="P25" i="13"/>
  <c r="G25" i="13"/>
  <c r="F25" i="13"/>
  <c r="P24" i="13"/>
  <c r="G24" i="13"/>
  <c r="F24" i="13"/>
  <c r="P23" i="13"/>
  <c r="G23" i="13"/>
  <c r="F23" i="13"/>
  <c r="P22" i="13"/>
  <c r="G22" i="13"/>
  <c r="F22" i="13"/>
  <c r="P21" i="13"/>
  <c r="G21" i="13"/>
  <c r="F21" i="13"/>
  <c r="P20" i="13"/>
  <c r="G20" i="13"/>
  <c r="F20" i="13"/>
  <c r="P19" i="13"/>
  <c r="G19" i="13"/>
  <c r="F19" i="13"/>
  <c r="P18" i="13"/>
  <c r="G18" i="13"/>
  <c r="F18" i="13"/>
  <c r="P17" i="13"/>
  <c r="G17" i="13"/>
  <c r="F17" i="13"/>
  <c r="P16" i="13"/>
  <c r="G16" i="13"/>
  <c r="F16" i="13"/>
  <c r="P15" i="13"/>
  <c r="G15" i="13"/>
  <c r="F15" i="13"/>
  <c r="P14" i="13"/>
  <c r="G14" i="13"/>
  <c r="F14" i="13"/>
  <c r="P13" i="13"/>
  <c r="G13" i="13"/>
  <c r="F13" i="13"/>
  <c r="P12" i="13"/>
  <c r="G12" i="13"/>
  <c r="F12" i="13"/>
  <c r="P11" i="13"/>
  <c r="G11" i="13"/>
  <c r="F11" i="13"/>
  <c r="P10" i="13"/>
  <c r="G10" i="13"/>
  <c r="F10" i="13"/>
  <c r="P9" i="13"/>
  <c r="G9" i="13"/>
  <c r="F9" i="13"/>
  <c r="P8" i="13"/>
  <c r="G8" i="13"/>
  <c r="F8" i="13"/>
  <c r="P7" i="13"/>
  <c r="G7" i="13"/>
  <c r="F7" i="13"/>
  <c r="P6" i="13"/>
  <c r="G6" i="13"/>
  <c r="F6" i="13"/>
  <c r="P5" i="13"/>
  <c r="G5" i="13"/>
  <c r="F5" i="13"/>
  <c r="P4" i="13"/>
  <c r="G4" i="13"/>
  <c r="F4" i="13"/>
  <c r="U89" i="12"/>
  <c r="J89" i="12"/>
  <c r="I89" i="12"/>
  <c r="E89" i="12"/>
  <c r="E90" i="12" s="1"/>
  <c r="D89" i="12"/>
  <c r="C89" i="12"/>
  <c r="B89" i="12"/>
  <c r="B90" i="12" s="1"/>
  <c r="R88" i="12"/>
  <c r="R89" i="12" s="1"/>
  <c r="Q88" i="12"/>
  <c r="Q89" i="12" s="1"/>
  <c r="O88" i="12"/>
  <c r="O89" i="12" s="1"/>
  <c r="O14" i="2" s="1"/>
  <c r="L88" i="12"/>
  <c r="L89" i="12" s="1"/>
  <c r="K88" i="12"/>
  <c r="K89" i="12" s="1"/>
  <c r="P87" i="12"/>
  <c r="S87" i="12" s="1"/>
  <c r="G87" i="12"/>
  <c r="F87" i="12"/>
  <c r="P86" i="12"/>
  <c r="G86" i="12"/>
  <c r="F86" i="12"/>
  <c r="P85" i="12"/>
  <c r="G85" i="12"/>
  <c r="F85" i="12"/>
  <c r="P84" i="12"/>
  <c r="G84" i="12"/>
  <c r="F84" i="12"/>
  <c r="P83" i="12"/>
  <c r="S83" i="12" s="1"/>
  <c r="G83" i="12"/>
  <c r="F83" i="12"/>
  <c r="P82" i="12"/>
  <c r="G82" i="12"/>
  <c r="F82" i="12"/>
  <c r="P81" i="12"/>
  <c r="S81" i="12" s="1"/>
  <c r="G81" i="12"/>
  <c r="F81" i="12"/>
  <c r="P80" i="12"/>
  <c r="G80" i="12"/>
  <c r="F80" i="12"/>
  <c r="P79" i="12"/>
  <c r="S79" i="12" s="1"/>
  <c r="G79" i="12"/>
  <c r="F79" i="12"/>
  <c r="P78" i="12"/>
  <c r="S78" i="12" s="1"/>
  <c r="G78" i="12"/>
  <c r="F78" i="12"/>
  <c r="P77" i="12"/>
  <c r="S77" i="12" s="1"/>
  <c r="G77" i="12"/>
  <c r="F77" i="12"/>
  <c r="P76" i="12"/>
  <c r="G76" i="12"/>
  <c r="F76" i="12"/>
  <c r="P75" i="12"/>
  <c r="S75" i="12" s="1"/>
  <c r="G75" i="12"/>
  <c r="F75" i="12"/>
  <c r="P74" i="12"/>
  <c r="S74" i="12" s="1"/>
  <c r="G74" i="12"/>
  <c r="F74" i="12"/>
  <c r="P73" i="12"/>
  <c r="S73" i="12" s="1"/>
  <c r="G73" i="12"/>
  <c r="F73" i="12"/>
  <c r="P72" i="12"/>
  <c r="G72" i="12"/>
  <c r="F72" i="12"/>
  <c r="P71" i="12"/>
  <c r="S71" i="12" s="1"/>
  <c r="G71" i="12"/>
  <c r="F71" i="12"/>
  <c r="P70" i="12"/>
  <c r="S70" i="12" s="1"/>
  <c r="G70" i="12"/>
  <c r="F70" i="12"/>
  <c r="P69" i="12"/>
  <c r="S69" i="12" s="1"/>
  <c r="G69" i="12"/>
  <c r="F69" i="12"/>
  <c r="P68" i="12"/>
  <c r="G68" i="12"/>
  <c r="F68" i="12"/>
  <c r="P67" i="12"/>
  <c r="S67" i="12" s="1"/>
  <c r="G67" i="12"/>
  <c r="F67" i="12"/>
  <c r="P66" i="12"/>
  <c r="S66" i="12" s="1"/>
  <c r="G66" i="12"/>
  <c r="F66" i="12"/>
  <c r="P65" i="12"/>
  <c r="S65" i="12" s="1"/>
  <c r="G65" i="12"/>
  <c r="F65" i="12"/>
  <c r="P64" i="12"/>
  <c r="G64" i="12"/>
  <c r="F64" i="12"/>
  <c r="P63" i="12"/>
  <c r="S63" i="12" s="1"/>
  <c r="G63" i="12"/>
  <c r="F63" i="12"/>
  <c r="P62" i="12"/>
  <c r="S62" i="12" s="1"/>
  <c r="G62" i="12"/>
  <c r="F62" i="12"/>
  <c r="P61" i="12"/>
  <c r="S61" i="12" s="1"/>
  <c r="G61" i="12"/>
  <c r="F61" i="12"/>
  <c r="P60" i="12"/>
  <c r="G60" i="12"/>
  <c r="F60" i="12"/>
  <c r="P59" i="12"/>
  <c r="S59" i="12" s="1"/>
  <c r="G59" i="12"/>
  <c r="F59" i="12"/>
  <c r="P58" i="12"/>
  <c r="S58" i="12" s="1"/>
  <c r="G58" i="12"/>
  <c r="F58" i="12"/>
  <c r="P57" i="12"/>
  <c r="S57" i="12" s="1"/>
  <c r="G57" i="12"/>
  <c r="F57" i="12"/>
  <c r="P56" i="12"/>
  <c r="G56" i="12"/>
  <c r="F56" i="12"/>
  <c r="P55" i="12"/>
  <c r="G55" i="12"/>
  <c r="F55" i="12"/>
  <c r="P54" i="12"/>
  <c r="G54" i="12"/>
  <c r="F54" i="12"/>
  <c r="P53" i="12"/>
  <c r="S53" i="12" s="1"/>
  <c r="G53" i="12"/>
  <c r="F53" i="12"/>
  <c r="P52" i="12"/>
  <c r="G52" i="12"/>
  <c r="F52" i="12"/>
  <c r="P51" i="12"/>
  <c r="G51" i="12"/>
  <c r="F51" i="12"/>
  <c r="P50" i="12"/>
  <c r="G50" i="12"/>
  <c r="F50" i="12"/>
  <c r="P49" i="12"/>
  <c r="S49" i="12" s="1"/>
  <c r="G49" i="12"/>
  <c r="F49" i="12"/>
  <c r="P48" i="12"/>
  <c r="G48" i="12"/>
  <c r="F48" i="12"/>
  <c r="P47" i="12"/>
  <c r="G47" i="12"/>
  <c r="F47" i="12"/>
  <c r="P46" i="12"/>
  <c r="G46" i="12"/>
  <c r="F46" i="12"/>
  <c r="P45" i="12"/>
  <c r="G45" i="12"/>
  <c r="F45" i="12"/>
  <c r="P44" i="12"/>
  <c r="G44" i="12"/>
  <c r="F44" i="12"/>
  <c r="P43" i="12"/>
  <c r="G43" i="12"/>
  <c r="F43" i="12"/>
  <c r="P42" i="12"/>
  <c r="G42" i="12"/>
  <c r="F42" i="12"/>
  <c r="P41" i="12"/>
  <c r="G41" i="12"/>
  <c r="F41" i="12"/>
  <c r="P40" i="12"/>
  <c r="G40" i="12"/>
  <c r="F40" i="12"/>
  <c r="P39" i="12"/>
  <c r="G39" i="12"/>
  <c r="F39" i="12"/>
  <c r="P38" i="12"/>
  <c r="G38" i="12"/>
  <c r="F38" i="12"/>
  <c r="P37" i="12"/>
  <c r="G37" i="12"/>
  <c r="F37" i="12"/>
  <c r="P36" i="12"/>
  <c r="G36" i="12"/>
  <c r="F36" i="12"/>
  <c r="P35" i="12"/>
  <c r="G35" i="12"/>
  <c r="F35" i="12"/>
  <c r="P34" i="12"/>
  <c r="G34" i="12"/>
  <c r="F34" i="12"/>
  <c r="P33" i="12"/>
  <c r="G33" i="12"/>
  <c r="F33" i="12"/>
  <c r="P32" i="12"/>
  <c r="G32" i="12"/>
  <c r="F32" i="12"/>
  <c r="P31" i="12"/>
  <c r="G31" i="12"/>
  <c r="F31" i="12"/>
  <c r="P30" i="12"/>
  <c r="G30" i="12"/>
  <c r="F30" i="12"/>
  <c r="P29" i="12"/>
  <c r="G29" i="12"/>
  <c r="F29" i="12"/>
  <c r="P28" i="12"/>
  <c r="G28" i="12"/>
  <c r="F28" i="12"/>
  <c r="P27" i="12"/>
  <c r="G27" i="12"/>
  <c r="F27" i="12"/>
  <c r="P26" i="12"/>
  <c r="G26" i="12"/>
  <c r="F26" i="12"/>
  <c r="P25" i="12"/>
  <c r="G25" i="12"/>
  <c r="F25" i="12"/>
  <c r="P24" i="12"/>
  <c r="G24" i="12"/>
  <c r="F24" i="12"/>
  <c r="P23" i="12"/>
  <c r="G23" i="12"/>
  <c r="F23" i="12"/>
  <c r="P22" i="12"/>
  <c r="G22" i="12"/>
  <c r="F22" i="12"/>
  <c r="P21" i="12"/>
  <c r="G21" i="12"/>
  <c r="F21" i="12"/>
  <c r="P20" i="12"/>
  <c r="G20" i="12"/>
  <c r="F20" i="12"/>
  <c r="P19" i="12"/>
  <c r="G19" i="12"/>
  <c r="F19" i="12"/>
  <c r="P18" i="12"/>
  <c r="G18" i="12"/>
  <c r="F18" i="12"/>
  <c r="P17" i="12"/>
  <c r="G17" i="12"/>
  <c r="F17" i="12"/>
  <c r="P16" i="12"/>
  <c r="G16" i="12"/>
  <c r="F16" i="12"/>
  <c r="P15" i="12"/>
  <c r="G15" i="12"/>
  <c r="F15" i="12"/>
  <c r="P14" i="12"/>
  <c r="G14" i="12"/>
  <c r="F14" i="12"/>
  <c r="P13" i="12"/>
  <c r="G13" i="12"/>
  <c r="F13" i="12"/>
  <c r="P12" i="12"/>
  <c r="G12" i="12"/>
  <c r="F12" i="12"/>
  <c r="P11" i="12"/>
  <c r="G11" i="12"/>
  <c r="F11" i="12"/>
  <c r="P10" i="12"/>
  <c r="G10" i="12"/>
  <c r="F10" i="12"/>
  <c r="P9" i="12"/>
  <c r="G9" i="12"/>
  <c r="F9" i="12"/>
  <c r="P8" i="12"/>
  <c r="G8" i="12"/>
  <c r="F8" i="12"/>
  <c r="P7" i="12"/>
  <c r="G7" i="12"/>
  <c r="F7" i="12"/>
  <c r="P6" i="12"/>
  <c r="G6" i="12"/>
  <c r="F6" i="12"/>
  <c r="P5" i="12"/>
  <c r="G5" i="12"/>
  <c r="F5" i="12"/>
  <c r="P4" i="12"/>
  <c r="G4" i="12"/>
  <c r="F4" i="12"/>
  <c r="U89" i="11"/>
  <c r="J89" i="11"/>
  <c r="I89" i="11"/>
  <c r="E89" i="11"/>
  <c r="E90" i="11" s="1"/>
  <c r="D89" i="11"/>
  <c r="C89" i="11"/>
  <c r="B89" i="11"/>
  <c r="B90" i="11" s="1"/>
  <c r="R88" i="11"/>
  <c r="R89" i="11" s="1"/>
  <c r="Q88" i="11"/>
  <c r="Q89" i="11" s="1"/>
  <c r="O88" i="11"/>
  <c r="O89" i="11" s="1"/>
  <c r="O13" i="2" s="1"/>
  <c r="L88" i="11"/>
  <c r="L89" i="11" s="1"/>
  <c r="K88" i="11"/>
  <c r="K89" i="11" s="1"/>
  <c r="P87" i="11"/>
  <c r="S87" i="11" s="1"/>
  <c r="G87" i="11"/>
  <c r="F87" i="11"/>
  <c r="P86" i="11"/>
  <c r="S86" i="11" s="1"/>
  <c r="G86" i="11"/>
  <c r="F86" i="11"/>
  <c r="P85" i="11"/>
  <c r="S85" i="11" s="1"/>
  <c r="G85" i="11"/>
  <c r="F85" i="11"/>
  <c r="P84" i="11"/>
  <c r="G84" i="11"/>
  <c r="F84" i="11"/>
  <c r="P83" i="11"/>
  <c r="S83" i="11" s="1"/>
  <c r="G83" i="11"/>
  <c r="F83" i="11"/>
  <c r="P82" i="11"/>
  <c r="S82" i="11" s="1"/>
  <c r="G82" i="11"/>
  <c r="F82" i="11"/>
  <c r="P81" i="11"/>
  <c r="S81" i="11" s="1"/>
  <c r="G81" i="11"/>
  <c r="F81" i="11"/>
  <c r="P80" i="11"/>
  <c r="G80" i="11"/>
  <c r="F80" i="11"/>
  <c r="P79" i="11"/>
  <c r="S79" i="11" s="1"/>
  <c r="G79" i="11"/>
  <c r="F79" i="11"/>
  <c r="P78" i="11"/>
  <c r="S78" i="11" s="1"/>
  <c r="G78" i="11"/>
  <c r="F78" i="11"/>
  <c r="P77" i="11"/>
  <c r="S77" i="11" s="1"/>
  <c r="G77" i="11"/>
  <c r="F77" i="11"/>
  <c r="P76" i="11"/>
  <c r="G76" i="11"/>
  <c r="F76" i="11"/>
  <c r="P75" i="11"/>
  <c r="S75" i="11" s="1"/>
  <c r="G75" i="11"/>
  <c r="F75" i="11"/>
  <c r="P74" i="11"/>
  <c r="S74" i="11" s="1"/>
  <c r="G74" i="11"/>
  <c r="F74" i="11"/>
  <c r="P73" i="11"/>
  <c r="S73" i="11" s="1"/>
  <c r="G73" i="11"/>
  <c r="F73" i="11"/>
  <c r="P72" i="11"/>
  <c r="G72" i="11"/>
  <c r="F72" i="11"/>
  <c r="P71" i="11"/>
  <c r="S71" i="11" s="1"/>
  <c r="G71" i="11"/>
  <c r="F71" i="11"/>
  <c r="P70" i="11"/>
  <c r="S70" i="11" s="1"/>
  <c r="G70" i="11"/>
  <c r="F70" i="11"/>
  <c r="P69" i="11"/>
  <c r="S69" i="11" s="1"/>
  <c r="G69" i="11"/>
  <c r="F69" i="11"/>
  <c r="P68" i="11"/>
  <c r="G68" i="11"/>
  <c r="F68" i="11"/>
  <c r="P67" i="11"/>
  <c r="S67" i="11" s="1"/>
  <c r="G67" i="11"/>
  <c r="F67" i="11"/>
  <c r="P66" i="11"/>
  <c r="S66" i="11" s="1"/>
  <c r="G66" i="11"/>
  <c r="F66" i="11"/>
  <c r="P65" i="11"/>
  <c r="S65" i="11" s="1"/>
  <c r="G65" i="11"/>
  <c r="F65" i="11"/>
  <c r="P64" i="11"/>
  <c r="G64" i="11"/>
  <c r="F64" i="11"/>
  <c r="P63" i="11"/>
  <c r="S63" i="11" s="1"/>
  <c r="G63" i="11"/>
  <c r="F63" i="11"/>
  <c r="P62" i="11"/>
  <c r="S62" i="11" s="1"/>
  <c r="G62" i="11"/>
  <c r="F62" i="11"/>
  <c r="P61" i="11"/>
  <c r="S61" i="11" s="1"/>
  <c r="G61" i="11"/>
  <c r="F61" i="11"/>
  <c r="P60" i="11"/>
  <c r="G60" i="11"/>
  <c r="F60" i="11"/>
  <c r="P59" i="11"/>
  <c r="S59" i="11" s="1"/>
  <c r="G59" i="11"/>
  <c r="F59" i="11"/>
  <c r="P58" i="11"/>
  <c r="S58" i="11" s="1"/>
  <c r="G58" i="11"/>
  <c r="F58" i="11"/>
  <c r="P57" i="11"/>
  <c r="S57" i="11" s="1"/>
  <c r="G57" i="11"/>
  <c r="F57" i="11"/>
  <c r="P56" i="11"/>
  <c r="G56" i="11"/>
  <c r="F56" i="11"/>
  <c r="P55" i="11"/>
  <c r="S55" i="11" s="1"/>
  <c r="G55" i="11"/>
  <c r="F55" i="11"/>
  <c r="P54" i="11"/>
  <c r="S54" i="11" s="1"/>
  <c r="G54" i="11"/>
  <c r="F54" i="11"/>
  <c r="P53" i="11"/>
  <c r="S53" i="11" s="1"/>
  <c r="G53" i="11"/>
  <c r="F53" i="11"/>
  <c r="P52" i="11"/>
  <c r="G52" i="11"/>
  <c r="F52" i="11"/>
  <c r="P51" i="11"/>
  <c r="S51" i="11" s="1"/>
  <c r="G51" i="11"/>
  <c r="F51" i="11"/>
  <c r="P50" i="11"/>
  <c r="S50" i="11" s="1"/>
  <c r="G50" i="11"/>
  <c r="F50" i="11"/>
  <c r="P49" i="11"/>
  <c r="S49" i="11" s="1"/>
  <c r="G49" i="11"/>
  <c r="F49" i="11"/>
  <c r="P48" i="11"/>
  <c r="G48" i="11"/>
  <c r="F48" i="11"/>
  <c r="P47" i="11"/>
  <c r="S47" i="11" s="1"/>
  <c r="G47" i="11"/>
  <c r="F47" i="11"/>
  <c r="P46" i="11"/>
  <c r="G46" i="11"/>
  <c r="F46" i="11"/>
  <c r="P45" i="11"/>
  <c r="G45" i="11"/>
  <c r="F45" i="11"/>
  <c r="P44" i="11"/>
  <c r="G44" i="11"/>
  <c r="F44" i="11"/>
  <c r="P43" i="11"/>
  <c r="G43" i="11"/>
  <c r="F43" i="11"/>
  <c r="P42" i="11"/>
  <c r="G42" i="11"/>
  <c r="F42" i="11"/>
  <c r="P41" i="11"/>
  <c r="G41" i="11"/>
  <c r="F41" i="11"/>
  <c r="P40" i="11"/>
  <c r="G40" i="11"/>
  <c r="F40" i="11"/>
  <c r="P39" i="11"/>
  <c r="G39" i="11"/>
  <c r="F39" i="11"/>
  <c r="P38" i="11"/>
  <c r="G38" i="11"/>
  <c r="F38" i="11"/>
  <c r="P37" i="11"/>
  <c r="G37" i="11"/>
  <c r="F37" i="11"/>
  <c r="P36" i="11"/>
  <c r="G36" i="11"/>
  <c r="F36" i="11"/>
  <c r="P35" i="11"/>
  <c r="G35" i="11"/>
  <c r="F35" i="11"/>
  <c r="P34" i="11"/>
  <c r="G34" i="11"/>
  <c r="F34" i="11"/>
  <c r="P33" i="11"/>
  <c r="G33" i="11"/>
  <c r="F33" i="11"/>
  <c r="P32" i="11"/>
  <c r="G32" i="11"/>
  <c r="F32" i="11"/>
  <c r="P31" i="11"/>
  <c r="G31" i="11"/>
  <c r="F31" i="11"/>
  <c r="P30" i="11"/>
  <c r="G30" i="11"/>
  <c r="F30" i="11"/>
  <c r="P29" i="11"/>
  <c r="G29" i="11"/>
  <c r="F29" i="11"/>
  <c r="P28" i="11"/>
  <c r="G28" i="11"/>
  <c r="F28" i="11"/>
  <c r="P27" i="11"/>
  <c r="G27" i="11"/>
  <c r="F27" i="11"/>
  <c r="P26" i="11"/>
  <c r="G26" i="11"/>
  <c r="F26" i="11"/>
  <c r="P25" i="11"/>
  <c r="G25" i="11"/>
  <c r="F25" i="11"/>
  <c r="P24" i="11"/>
  <c r="G24" i="11"/>
  <c r="F24" i="11"/>
  <c r="P23" i="11"/>
  <c r="G23" i="11"/>
  <c r="F23" i="11"/>
  <c r="P22" i="11"/>
  <c r="G22" i="11"/>
  <c r="F22" i="11"/>
  <c r="P21" i="11"/>
  <c r="G21" i="11"/>
  <c r="F21" i="11"/>
  <c r="P20" i="11"/>
  <c r="G20" i="11"/>
  <c r="F20" i="11"/>
  <c r="P19" i="11"/>
  <c r="G19" i="11"/>
  <c r="F19" i="11"/>
  <c r="P18" i="11"/>
  <c r="G18" i="11"/>
  <c r="F18" i="11"/>
  <c r="P17" i="11"/>
  <c r="G17" i="11"/>
  <c r="F17" i="11"/>
  <c r="P16" i="11"/>
  <c r="G16" i="11"/>
  <c r="F16" i="11"/>
  <c r="P15" i="11"/>
  <c r="G15" i="11"/>
  <c r="F15" i="11"/>
  <c r="P14" i="11"/>
  <c r="G14" i="11"/>
  <c r="F14" i="11"/>
  <c r="P13" i="11"/>
  <c r="G13" i="11"/>
  <c r="F13" i="11"/>
  <c r="P12" i="11"/>
  <c r="G12" i="11"/>
  <c r="F12" i="11"/>
  <c r="P11" i="11"/>
  <c r="G11" i="11"/>
  <c r="F11" i="11"/>
  <c r="P10" i="11"/>
  <c r="G10" i="11"/>
  <c r="F10" i="11"/>
  <c r="P9" i="11"/>
  <c r="G9" i="11"/>
  <c r="F9" i="11"/>
  <c r="P8" i="11"/>
  <c r="G8" i="11"/>
  <c r="F8" i="11"/>
  <c r="P7" i="11"/>
  <c r="G7" i="11"/>
  <c r="F7" i="11"/>
  <c r="P6" i="11"/>
  <c r="G6" i="11"/>
  <c r="F6" i="11"/>
  <c r="P5" i="11"/>
  <c r="G5" i="11"/>
  <c r="F5" i="11"/>
  <c r="P4" i="11"/>
  <c r="G4" i="11"/>
  <c r="F4" i="11"/>
  <c r="U89" i="10"/>
  <c r="J89" i="10"/>
  <c r="I89" i="10"/>
  <c r="E89" i="10"/>
  <c r="E90" i="10" s="1"/>
  <c r="D89" i="10"/>
  <c r="C89" i="10"/>
  <c r="B89" i="10"/>
  <c r="B90" i="10" s="1"/>
  <c r="R88" i="10"/>
  <c r="R89" i="10" s="1"/>
  <c r="Q88" i="10"/>
  <c r="Q89" i="10" s="1"/>
  <c r="O88" i="10"/>
  <c r="O89" i="10" s="1"/>
  <c r="O12" i="2" s="1"/>
  <c r="L88" i="10"/>
  <c r="L89" i="10" s="1"/>
  <c r="K88" i="10"/>
  <c r="K89" i="10" s="1"/>
  <c r="P87" i="10"/>
  <c r="S87" i="10" s="1"/>
  <c r="G87" i="10"/>
  <c r="F87" i="10"/>
  <c r="S86" i="10"/>
  <c r="P86" i="10"/>
  <c r="G86" i="10"/>
  <c r="F86" i="10"/>
  <c r="S85" i="10"/>
  <c r="P85" i="10"/>
  <c r="G85" i="10"/>
  <c r="F85" i="10"/>
  <c r="P84" i="10"/>
  <c r="S84" i="10" s="1"/>
  <c r="G84" i="10"/>
  <c r="F84" i="10"/>
  <c r="P83" i="10"/>
  <c r="S83" i="10" s="1"/>
  <c r="G83" i="10"/>
  <c r="F83" i="10"/>
  <c r="P82" i="10"/>
  <c r="G82" i="10"/>
  <c r="F82" i="10"/>
  <c r="P81" i="10"/>
  <c r="G81" i="10"/>
  <c r="F81" i="10"/>
  <c r="P80" i="10"/>
  <c r="G80" i="10"/>
  <c r="F80" i="10"/>
  <c r="P79" i="10"/>
  <c r="G79" i="10"/>
  <c r="F79" i="10"/>
  <c r="P78" i="10"/>
  <c r="G78" i="10"/>
  <c r="F78" i="10"/>
  <c r="P77" i="10"/>
  <c r="G77" i="10"/>
  <c r="S77" i="10" s="1"/>
  <c r="F77" i="10"/>
  <c r="P76" i="10"/>
  <c r="G76" i="10"/>
  <c r="S76" i="10" s="1"/>
  <c r="F76" i="10"/>
  <c r="P75" i="10"/>
  <c r="S75" i="10" s="1"/>
  <c r="G75" i="10"/>
  <c r="F75" i="10"/>
  <c r="S74" i="10"/>
  <c r="P74" i="10"/>
  <c r="G74" i="10"/>
  <c r="F74" i="10"/>
  <c r="P73" i="10"/>
  <c r="S73" i="10" s="1"/>
  <c r="G73" i="10"/>
  <c r="F73" i="10"/>
  <c r="P72" i="10"/>
  <c r="S72" i="10" s="1"/>
  <c r="G72" i="10"/>
  <c r="F72" i="10"/>
  <c r="P71" i="10"/>
  <c r="S71" i="10" s="1"/>
  <c r="G71" i="10"/>
  <c r="F71" i="10"/>
  <c r="P70" i="10"/>
  <c r="G70" i="10"/>
  <c r="F70" i="10"/>
  <c r="P69" i="10"/>
  <c r="G69" i="10"/>
  <c r="F69" i="10"/>
  <c r="P68" i="10"/>
  <c r="G68" i="10"/>
  <c r="F68" i="10"/>
  <c r="P67" i="10"/>
  <c r="G67" i="10"/>
  <c r="F67" i="10"/>
  <c r="P66" i="10"/>
  <c r="G66" i="10"/>
  <c r="F66" i="10"/>
  <c r="P65" i="10"/>
  <c r="G65" i="10"/>
  <c r="S65" i="10" s="1"/>
  <c r="F65" i="10"/>
  <c r="P64" i="10"/>
  <c r="G64" i="10"/>
  <c r="S64" i="10" s="1"/>
  <c r="F64" i="10"/>
  <c r="P63" i="10"/>
  <c r="S63" i="10" s="1"/>
  <c r="G63" i="10"/>
  <c r="F63" i="10"/>
  <c r="P62" i="10"/>
  <c r="S62" i="10" s="1"/>
  <c r="G62" i="10"/>
  <c r="F62" i="10"/>
  <c r="P61" i="10"/>
  <c r="G61" i="10"/>
  <c r="F61" i="10"/>
  <c r="P60" i="10"/>
  <c r="G60" i="10"/>
  <c r="F60" i="10"/>
  <c r="P59" i="10"/>
  <c r="G59" i="10"/>
  <c r="S59" i="10" s="1"/>
  <c r="F59" i="10"/>
  <c r="P58" i="10"/>
  <c r="S58" i="10" s="1"/>
  <c r="G58" i="10"/>
  <c r="F58" i="10"/>
  <c r="P57" i="10"/>
  <c r="G57" i="10"/>
  <c r="F57" i="10"/>
  <c r="P56" i="10"/>
  <c r="S56" i="10" s="1"/>
  <c r="G56" i="10"/>
  <c r="F56" i="10"/>
  <c r="P55" i="10"/>
  <c r="S55" i="10" s="1"/>
  <c r="G55" i="10"/>
  <c r="F55" i="10"/>
  <c r="P54" i="10"/>
  <c r="G54" i="10"/>
  <c r="F54" i="10"/>
  <c r="P53" i="10"/>
  <c r="G53" i="10"/>
  <c r="F53" i="10"/>
  <c r="P52" i="10"/>
  <c r="S52" i="10" s="1"/>
  <c r="G52" i="10"/>
  <c r="F52" i="10"/>
  <c r="P51" i="10"/>
  <c r="S51" i="10" s="1"/>
  <c r="G51" i="10"/>
  <c r="F51" i="10"/>
  <c r="P50" i="10"/>
  <c r="S50" i="10" s="1"/>
  <c r="G50" i="10"/>
  <c r="F50" i="10"/>
  <c r="P49" i="10"/>
  <c r="G49" i="10"/>
  <c r="F49" i="10"/>
  <c r="P48" i="10"/>
  <c r="G48" i="10"/>
  <c r="F48" i="10"/>
  <c r="P47" i="10"/>
  <c r="G47" i="10"/>
  <c r="F47" i="10"/>
  <c r="P46" i="10"/>
  <c r="S46" i="10" s="1"/>
  <c r="G46" i="10"/>
  <c r="F46" i="10"/>
  <c r="P45" i="10"/>
  <c r="G45" i="10"/>
  <c r="F45" i="10"/>
  <c r="P44" i="10"/>
  <c r="G44" i="10"/>
  <c r="F44" i="10"/>
  <c r="P43" i="10"/>
  <c r="G43" i="10"/>
  <c r="F43" i="10"/>
  <c r="P42" i="10"/>
  <c r="G42" i="10"/>
  <c r="F42" i="10"/>
  <c r="P41" i="10"/>
  <c r="G41" i="10"/>
  <c r="F41" i="10"/>
  <c r="P40" i="10"/>
  <c r="G40" i="10"/>
  <c r="F40" i="10"/>
  <c r="P39" i="10"/>
  <c r="G39" i="10"/>
  <c r="F39" i="10"/>
  <c r="P38" i="10"/>
  <c r="G38" i="10"/>
  <c r="F38" i="10"/>
  <c r="P37" i="10"/>
  <c r="G37" i="10"/>
  <c r="F37" i="10"/>
  <c r="P36" i="10"/>
  <c r="G36" i="10"/>
  <c r="F36" i="10"/>
  <c r="P35" i="10"/>
  <c r="G35" i="10"/>
  <c r="F35" i="10"/>
  <c r="P34" i="10"/>
  <c r="G34" i="10"/>
  <c r="F34" i="10"/>
  <c r="P33" i="10"/>
  <c r="G33" i="10"/>
  <c r="F33" i="10"/>
  <c r="P32" i="10"/>
  <c r="G32" i="10"/>
  <c r="F32" i="10"/>
  <c r="P31" i="10"/>
  <c r="G31" i="10"/>
  <c r="F31" i="10"/>
  <c r="P30" i="10"/>
  <c r="G30" i="10"/>
  <c r="F30" i="10"/>
  <c r="P29" i="10"/>
  <c r="G29" i="10"/>
  <c r="F29" i="10"/>
  <c r="P28" i="10"/>
  <c r="G28" i="10"/>
  <c r="F28" i="10"/>
  <c r="P27" i="10"/>
  <c r="G27" i="10"/>
  <c r="F27" i="10"/>
  <c r="P26" i="10"/>
  <c r="G26" i="10"/>
  <c r="F26" i="10"/>
  <c r="P25" i="10"/>
  <c r="G25" i="10"/>
  <c r="F25" i="10"/>
  <c r="P24" i="10"/>
  <c r="G24" i="10"/>
  <c r="F24" i="10"/>
  <c r="P23" i="10"/>
  <c r="G23" i="10"/>
  <c r="F23" i="10"/>
  <c r="P22" i="10"/>
  <c r="G22" i="10"/>
  <c r="F22" i="10"/>
  <c r="P21" i="10"/>
  <c r="G21" i="10"/>
  <c r="F21" i="10"/>
  <c r="P20" i="10"/>
  <c r="G20" i="10"/>
  <c r="F20" i="10"/>
  <c r="P19" i="10"/>
  <c r="G19" i="10"/>
  <c r="F19" i="10"/>
  <c r="P18" i="10"/>
  <c r="G18" i="10"/>
  <c r="F18" i="10"/>
  <c r="P17" i="10"/>
  <c r="G17" i="10"/>
  <c r="F17" i="10"/>
  <c r="P16" i="10"/>
  <c r="G16" i="10"/>
  <c r="F16" i="10"/>
  <c r="P15" i="10"/>
  <c r="G15" i="10"/>
  <c r="F15" i="10"/>
  <c r="P14" i="10"/>
  <c r="G14" i="10"/>
  <c r="F14" i="10"/>
  <c r="P13" i="10"/>
  <c r="G13" i="10"/>
  <c r="F13" i="10"/>
  <c r="P12" i="10"/>
  <c r="G12" i="10"/>
  <c r="F12" i="10"/>
  <c r="P11" i="10"/>
  <c r="G11" i="10"/>
  <c r="F11" i="10"/>
  <c r="P10" i="10"/>
  <c r="G10" i="10"/>
  <c r="F10" i="10"/>
  <c r="P9" i="10"/>
  <c r="G9" i="10"/>
  <c r="F9" i="10"/>
  <c r="P8" i="10"/>
  <c r="G8" i="10"/>
  <c r="F8" i="10"/>
  <c r="P7" i="10"/>
  <c r="G7" i="10"/>
  <c r="F7" i="10"/>
  <c r="P6" i="10"/>
  <c r="G6" i="10"/>
  <c r="F6" i="10"/>
  <c r="P5" i="10"/>
  <c r="G5" i="10"/>
  <c r="F5" i="10"/>
  <c r="P4" i="10"/>
  <c r="G4" i="10"/>
  <c r="F4" i="10"/>
  <c r="U89" i="9"/>
  <c r="J89" i="9"/>
  <c r="I89" i="9"/>
  <c r="E89" i="9"/>
  <c r="E90" i="9" s="1"/>
  <c r="D89" i="9"/>
  <c r="C89" i="9"/>
  <c r="B89" i="9"/>
  <c r="B90" i="9" s="1"/>
  <c r="R88" i="9"/>
  <c r="R89" i="9" s="1"/>
  <c r="Q88" i="9"/>
  <c r="Q89" i="9" s="1"/>
  <c r="O88" i="9"/>
  <c r="O89" i="9" s="1"/>
  <c r="O11" i="2" s="1"/>
  <c r="L88" i="9"/>
  <c r="L89" i="9" s="1"/>
  <c r="K88" i="9"/>
  <c r="K89" i="9" s="1"/>
  <c r="P87" i="9"/>
  <c r="G87" i="9"/>
  <c r="F87" i="9"/>
  <c r="P86" i="9"/>
  <c r="G86" i="9"/>
  <c r="F86" i="9"/>
  <c r="P85" i="9"/>
  <c r="G85" i="9"/>
  <c r="S85" i="9" s="1"/>
  <c r="F85" i="9"/>
  <c r="P84" i="9"/>
  <c r="S84" i="9" s="1"/>
  <c r="G84" i="9"/>
  <c r="F84" i="9"/>
  <c r="P83" i="9"/>
  <c r="S83" i="9" s="1"/>
  <c r="G83" i="9"/>
  <c r="F83" i="9"/>
  <c r="P82" i="9"/>
  <c r="S82" i="9" s="1"/>
  <c r="G82" i="9"/>
  <c r="F82" i="9"/>
  <c r="P81" i="9"/>
  <c r="G81" i="9"/>
  <c r="F81" i="9"/>
  <c r="P80" i="9"/>
  <c r="S80" i="9" s="1"/>
  <c r="G80" i="9"/>
  <c r="F80" i="9"/>
  <c r="P79" i="9"/>
  <c r="G79" i="9"/>
  <c r="F79" i="9"/>
  <c r="P78" i="9"/>
  <c r="G78" i="9"/>
  <c r="F78" i="9"/>
  <c r="P77" i="9"/>
  <c r="G77" i="9"/>
  <c r="F77" i="9"/>
  <c r="P76" i="9"/>
  <c r="S76" i="9" s="1"/>
  <c r="G76" i="9"/>
  <c r="F76" i="9"/>
  <c r="P75" i="9"/>
  <c r="G75" i="9"/>
  <c r="F75" i="9"/>
  <c r="P74" i="9"/>
  <c r="G74" i="9"/>
  <c r="F74" i="9"/>
  <c r="P73" i="9"/>
  <c r="G73" i="9"/>
  <c r="S73" i="9" s="1"/>
  <c r="F73" i="9"/>
  <c r="P72" i="9"/>
  <c r="S72" i="9" s="1"/>
  <c r="G72" i="9"/>
  <c r="F72" i="9"/>
  <c r="P71" i="9"/>
  <c r="S71" i="9" s="1"/>
  <c r="G71" i="9"/>
  <c r="F71" i="9"/>
  <c r="P70" i="9"/>
  <c r="S70" i="9" s="1"/>
  <c r="G70" i="9"/>
  <c r="F70" i="9"/>
  <c r="P69" i="9"/>
  <c r="G69" i="9"/>
  <c r="F69" i="9"/>
  <c r="P68" i="9"/>
  <c r="S68" i="9" s="1"/>
  <c r="G68" i="9"/>
  <c r="F68" i="9"/>
  <c r="P67" i="9"/>
  <c r="G67" i="9"/>
  <c r="F67" i="9"/>
  <c r="P66" i="9"/>
  <c r="G66" i="9"/>
  <c r="F66" i="9"/>
  <c r="P65" i="9"/>
  <c r="G65" i="9"/>
  <c r="F65" i="9"/>
  <c r="P64" i="9"/>
  <c r="S64" i="9" s="1"/>
  <c r="G64" i="9"/>
  <c r="F64" i="9"/>
  <c r="P63" i="9"/>
  <c r="G63" i="9"/>
  <c r="F63" i="9"/>
  <c r="P62" i="9"/>
  <c r="G62" i="9"/>
  <c r="F62" i="9"/>
  <c r="P61" i="9"/>
  <c r="G61" i="9"/>
  <c r="S61" i="9" s="1"/>
  <c r="F61" i="9"/>
  <c r="P60" i="9"/>
  <c r="S60" i="9" s="1"/>
  <c r="G60" i="9"/>
  <c r="F60" i="9"/>
  <c r="P59" i="9"/>
  <c r="S59" i="9" s="1"/>
  <c r="G59" i="9"/>
  <c r="F59" i="9"/>
  <c r="P58" i="9"/>
  <c r="G58" i="9"/>
  <c r="F58" i="9"/>
  <c r="P57" i="9"/>
  <c r="S57" i="9" s="1"/>
  <c r="G57" i="9"/>
  <c r="F57" i="9"/>
  <c r="P56" i="9"/>
  <c r="G56" i="9"/>
  <c r="F56" i="9"/>
  <c r="P55" i="9"/>
  <c r="S55" i="9" s="1"/>
  <c r="G55" i="9"/>
  <c r="F55" i="9"/>
  <c r="P54" i="9"/>
  <c r="G54" i="9"/>
  <c r="F54" i="9"/>
  <c r="P53" i="9"/>
  <c r="G53" i="9"/>
  <c r="F53" i="9"/>
  <c r="P52" i="9"/>
  <c r="G52" i="9"/>
  <c r="F52" i="9"/>
  <c r="P51" i="9"/>
  <c r="G51" i="9"/>
  <c r="F51" i="9"/>
  <c r="P50" i="9"/>
  <c r="G50" i="9"/>
  <c r="F50" i="9"/>
  <c r="P49" i="9"/>
  <c r="G49" i="9"/>
  <c r="F49" i="9"/>
  <c r="P48" i="9"/>
  <c r="G48" i="9"/>
  <c r="F48" i="9"/>
  <c r="P47" i="9"/>
  <c r="G47" i="9"/>
  <c r="F47" i="9"/>
  <c r="P46" i="9"/>
  <c r="G46" i="9"/>
  <c r="F46" i="9"/>
  <c r="P45" i="9"/>
  <c r="S45" i="9" s="1"/>
  <c r="G45" i="9"/>
  <c r="F45" i="9"/>
  <c r="P44" i="9"/>
  <c r="G44" i="9"/>
  <c r="F44" i="9"/>
  <c r="P43" i="9"/>
  <c r="G43" i="9"/>
  <c r="F43" i="9"/>
  <c r="P42" i="9"/>
  <c r="G42" i="9"/>
  <c r="F42" i="9"/>
  <c r="P41" i="9"/>
  <c r="G41" i="9"/>
  <c r="F41" i="9"/>
  <c r="P40" i="9"/>
  <c r="G40" i="9"/>
  <c r="F40" i="9"/>
  <c r="P39" i="9"/>
  <c r="G39" i="9"/>
  <c r="F39" i="9"/>
  <c r="P38" i="9"/>
  <c r="G38" i="9"/>
  <c r="F38" i="9"/>
  <c r="P37" i="9"/>
  <c r="G37" i="9"/>
  <c r="F37" i="9"/>
  <c r="P36" i="9"/>
  <c r="G36" i="9"/>
  <c r="F36" i="9"/>
  <c r="P35" i="9"/>
  <c r="G35" i="9"/>
  <c r="F35" i="9"/>
  <c r="P34" i="9"/>
  <c r="G34" i="9"/>
  <c r="F34" i="9"/>
  <c r="P33" i="9"/>
  <c r="G33" i="9"/>
  <c r="F33" i="9"/>
  <c r="P32" i="9"/>
  <c r="G32" i="9"/>
  <c r="F32" i="9"/>
  <c r="P31" i="9"/>
  <c r="G31" i="9"/>
  <c r="F31" i="9"/>
  <c r="P30" i="9"/>
  <c r="G30" i="9"/>
  <c r="F30" i="9"/>
  <c r="P29" i="9"/>
  <c r="G29" i="9"/>
  <c r="F29" i="9"/>
  <c r="P28" i="9"/>
  <c r="G28" i="9"/>
  <c r="F28" i="9"/>
  <c r="P27" i="9"/>
  <c r="G27" i="9"/>
  <c r="F27" i="9"/>
  <c r="P26" i="9"/>
  <c r="G26" i="9"/>
  <c r="F26" i="9"/>
  <c r="P25" i="9"/>
  <c r="G25" i="9"/>
  <c r="F25" i="9"/>
  <c r="P24" i="9"/>
  <c r="G24" i="9"/>
  <c r="F24" i="9"/>
  <c r="P23" i="9"/>
  <c r="G23" i="9"/>
  <c r="F23" i="9"/>
  <c r="P22" i="9"/>
  <c r="G22" i="9"/>
  <c r="F22" i="9"/>
  <c r="P21" i="9"/>
  <c r="G21" i="9"/>
  <c r="F21" i="9"/>
  <c r="P20" i="9"/>
  <c r="G20" i="9"/>
  <c r="F20" i="9"/>
  <c r="P19" i="9"/>
  <c r="G19" i="9"/>
  <c r="F19" i="9"/>
  <c r="P18" i="9"/>
  <c r="G18" i="9"/>
  <c r="F18" i="9"/>
  <c r="P17" i="9"/>
  <c r="G17" i="9"/>
  <c r="F17" i="9"/>
  <c r="P16" i="9"/>
  <c r="G16" i="9"/>
  <c r="F16" i="9"/>
  <c r="P15" i="9"/>
  <c r="G15" i="9"/>
  <c r="F15" i="9"/>
  <c r="P14" i="9"/>
  <c r="G14" i="9"/>
  <c r="F14" i="9"/>
  <c r="P13" i="9"/>
  <c r="G13" i="9"/>
  <c r="F13" i="9"/>
  <c r="P12" i="9"/>
  <c r="G12" i="9"/>
  <c r="F12" i="9"/>
  <c r="P11" i="9"/>
  <c r="G11" i="9"/>
  <c r="F11" i="9"/>
  <c r="P10" i="9"/>
  <c r="G10" i="9"/>
  <c r="F10" i="9"/>
  <c r="P9" i="9"/>
  <c r="G9" i="9"/>
  <c r="F9" i="9"/>
  <c r="P8" i="9"/>
  <c r="G8" i="9"/>
  <c r="F8" i="9"/>
  <c r="P7" i="9"/>
  <c r="G7" i="9"/>
  <c r="F7" i="9"/>
  <c r="P6" i="9"/>
  <c r="G6" i="9"/>
  <c r="F6" i="9"/>
  <c r="P5" i="9"/>
  <c r="G5" i="9"/>
  <c r="F5" i="9"/>
  <c r="P4" i="9"/>
  <c r="G4" i="9"/>
  <c r="F4" i="9"/>
  <c r="U89" i="8"/>
  <c r="J89" i="8"/>
  <c r="I89" i="8"/>
  <c r="E89" i="8"/>
  <c r="E90" i="8" s="1"/>
  <c r="D89" i="8"/>
  <c r="C89" i="8"/>
  <c r="B89" i="8"/>
  <c r="B90" i="8" s="1"/>
  <c r="R88" i="8"/>
  <c r="R89" i="8" s="1"/>
  <c r="Q88" i="8"/>
  <c r="Q89" i="8" s="1"/>
  <c r="O88" i="8"/>
  <c r="O89" i="8" s="1"/>
  <c r="O10" i="2" s="1"/>
  <c r="L88" i="8"/>
  <c r="L89" i="8" s="1"/>
  <c r="K88" i="8"/>
  <c r="K89" i="8" s="1"/>
  <c r="P87" i="8"/>
  <c r="G87" i="8"/>
  <c r="F87" i="8"/>
  <c r="P86" i="8"/>
  <c r="G86" i="8"/>
  <c r="F86" i="8"/>
  <c r="P85" i="8"/>
  <c r="G85" i="8"/>
  <c r="F85" i="8"/>
  <c r="P84" i="8"/>
  <c r="G84" i="8"/>
  <c r="F84" i="8"/>
  <c r="P83" i="8"/>
  <c r="S83" i="8" s="1"/>
  <c r="G83" i="8"/>
  <c r="F83" i="8"/>
  <c r="P82" i="8"/>
  <c r="G82" i="8"/>
  <c r="F82" i="8"/>
  <c r="P81" i="8"/>
  <c r="S81" i="8" s="1"/>
  <c r="G81" i="8"/>
  <c r="F81" i="8"/>
  <c r="P80" i="8"/>
  <c r="G80" i="8"/>
  <c r="F80" i="8"/>
  <c r="P79" i="8"/>
  <c r="G79" i="8"/>
  <c r="F79" i="8"/>
  <c r="P78" i="8"/>
  <c r="G78" i="8"/>
  <c r="F78" i="8"/>
  <c r="S77" i="8"/>
  <c r="P77" i="8"/>
  <c r="G77" i="8"/>
  <c r="F77" i="8"/>
  <c r="P76" i="8"/>
  <c r="S76" i="8" s="1"/>
  <c r="G76" i="8"/>
  <c r="F76" i="8"/>
  <c r="P75" i="8"/>
  <c r="G75" i="8"/>
  <c r="F75" i="8"/>
  <c r="P74" i="8"/>
  <c r="G74" i="8"/>
  <c r="F74" i="8"/>
  <c r="P73" i="8"/>
  <c r="G73" i="8"/>
  <c r="F73" i="8"/>
  <c r="P72" i="8"/>
  <c r="S72" i="8" s="1"/>
  <c r="G72" i="8"/>
  <c r="F72" i="8"/>
  <c r="P71" i="8"/>
  <c r="S71" i="8" s="1"/>
  <c r="G71" i="8"/>
  <c r="F71" i="8"/>
  <c r="P70" i="8"/>
  <c r="G70" i="8"/>
  <c r="F70" i="8"/>
  <c r="P69" i="8"/>
  <c r="G69" i="8"/>
  <c r="F69" i="8"/>
  <c r="P68" i="8"/>
  <c r="G68" i="8"/>
  <c r="F68" i="8"/>
  <c r="P67" i="8"/>
  <c r="G67" i="8"/>
  <c r="F67" i="8"/>
  <c r="P66" i="8"/>
  <c r="G66" i="8"/>
  <c r="F66" i="8"/>
  <c r="P65" i="8"/>
  <c r="S65" i="8" s="1"/>
  <c r="G65" i="8"/>
  <c r="F65" i="8"/>
  <c r="P64" i="8"/>
  <c r="G64" i="8"/>
  <c r="F64" i="8"/>
  <c r="P63" i="8"/>
  <c r="G63" i="8"/>
  <c r="F63" i="8"/>
  <c r="P62" i="8"/>
  <c r="G62" i="8"/>
  <c r="F62" i="8"/>
  <c r="P61" i="8"/>
  <c r="G61" i="8"/>
  <c r="F61" i="8"/>
  <c r="P60" i="8"/>
  <c r="G60" i="8"/>
  <c r="F60" i="8"/>
  <c r="P59" i="8"/>
  <c r="S59" i="8" s="1"/>
  <c r="G59" i="8"/>
  <c r="F59" i="8"/>
  <c r="P58" i="8"/>
  <c r="G58" i="8"/>
  <c r="F58" i="8"/>
  <c r="P57" i="8"/>
  <c r="S57" i="8" s="1"/>
  <c r="G57" i="8"/>
  <c r="F57" i="8"/>
  <c r="P56" i="8"/>
  <c r="G56" i="8"/>
  <c r="F56" i="8"/>
  <c r="P55" i="8"/>
  <c r="G55" i="8"/>
  <c r="F55" i="8"/>
  <c r="P54" i="8"/>
  <c r="G54" i="8"/>
  <c r="F54" i="8"/>
  <c r="P53" i="8"/>
  <c r="G53" i="8"/>
  <c r="S53" i="8" s="1"/>
  <c r="F53" i="8"/>
  <c r="P52" i="8"/>
  <c r="S52" i="8" s="1"/>
  <c r="G52" i="8"/>
  <c r="F52" i="8"/>
  <c r="P51" i="8"/>
  <c r="G51" i="8"/>
  <c r="F51" i="8"/>
  <c r="P50" i="8"/>
  <c r="G50" i="8"/>
  <c r="F50" i="8"/>
  <c r="P49" i="8"/>
  <c r="G49" i="8"/>
  <c r="F49" i="8"/>
  <c r="P48" i="8"/>
  <c r="S48" i="8" s="1"/>
  <c r="G48" i="8"/>
  <c r="F48" i="8"/>
  <c r="P47" i="8"/>
  <c r="G47" i="8"/>
  <c r="F47" i="8"/>
  <c r="P46" i="8"/>
  <c r="S46" i="8" s="1"/>
  <c r="G46" i="8"/>
  <c r="F46" i="8"/>
  <c r="P45" i="8"/>
  <c r="G45" i="8"/>
  <c r="F45" i="8"/>
  <c r="P44" i="8"/>
  <c r="G44" i="8"/>
  <c r="F44" i="8"/>
  <c r="P43" i="8"/>
  <c r="G43" i="8"/>
  <c r="F43" i="8"/>
  <c r="P42" i="8"/>
  <c r="G42" i="8"/>
  <c r="F42" i="8"/>
  <c r="P41" i="8"/>
  <c r="G41" i="8"/>
  <c r="F41" i="8"/>
  <c r="P40" i="8"/>
  <c r="G40" i="8"/>
  <c r="F40" i="8"/>
  <c r="P39" i="8"/>
  <c r="G39" i="8"/>
  <c r="F39" i="8"/>
  <c r="P38" i="8"/>
  <c r="G38" i="8"/>
  <c r="F38" i="8"/>
  <c r="P37" i="8"/>
  <c r="G37" i="8"/>
  <c r="F37" i="8"/>
  <c r="P36" i="8"/>
  <c r="G36" i="8"/>
  <c r="F36" i="8"/>
  <c r="P35" i="8"/>
  <c r="G35" i="8"/>
  <c r="F35" i="8"/>
  <c r="P34" i="8"/>
  <c r="G34" i="8"/>
  <c r="F34" i="8"/>
  <c r="P33" i="8"/>
  <c r="G33" i="8"/>
  <c r="F33" i="8"/>
  <c r="P32" i="8"/>
  <c r="G32" i="8"/>
  <c r="F32" i="8"/>
  <c r="P31" i="8"/>
  <c r="G31" i="8"/>
  <c r="F31" i="8"/>
  <c r="P30" i="8"/>
  <c r="G30" i="8"/>
  <c r="F30" i="8"/>
  <c r="P29" i="8"/>
  <c r="G29" i="8"/>
  <c r="F29" i="8"/>
  <c r="P28" i="8"/>
  <c r="G28" i="8"/>
  <c r="F28" i="8"/>
  <c r="P27" i="8"/>
  <c r="G27" i="8"/>
  <c r="F27" i="8"/>
  <c r="P26" i="8"/>
  <c r="G26" i="8"/>
  <c r="F26" i="8"/>
  <c r="P25" i="8"/>
  <c r="G25" i="8"/>
  <c r="F25" i="8"/>
  <c r="P24" i="8"/>
  <c r="G24" i="8"/>
  <c r="F24" i="8"/>
  <c r="P23" i="8"/>
  <c r="G23" i="8"/>
  <c r="F23" i="8"/>
  <c r="P22" i="8"/>
  <c r="G22" i="8"/>
  <c r="F22" i="8"/>
  <c r="P21" i="8"/>
  <c r="G21" i="8"/>
  <c r="F21" i="8"/>
  <c r="P20" i="8"/>
  <c r="G20" i="8"/>
  <c r="F20" i="8"/>
  <c r="P19" i="8"/>
  <c r="G19" i="8"/>
  <c r="F19" i="8"/>
  <c r="P18" i="8"/>
  <c r="G18" i="8"/>
  <c r="F18" i="8"/>
  <c r="P17" i="8"/>
  <c r="G17" i="8"/>
  <c r="F17" i="8"/>
  <c r="P16" i="8"/>
  <c r="G16" i="8"/>
  <c r="F16" i="8"/>
  <c r="P15" i="8"/>
  <c r="G15" i="8"/>
  <c r="F15" i="8"/>
  <c r="P14" i="8"/>
  <c r="G14" i="8"/>
  <c r="F14" i="8"/>
  <c r="P13" i="8"/>
  <c r="G13" i="8"/>
  <c r="F13" i="8"/>
  <c r="P12" i="8"/>
  <c r="G12" i="8"/>
  <c r="F12" i="8"/>
  <c r="P11" i="8"/>
  <c r="G11" i="8"/>
  <c r="F11" i="8"/>
  <c r="P10" i="8"/>
  <c r="G10" i="8"/>
  <c r="F10" i="8"/>
  <c r="P9" i="8"/>
  <c r="G9" i="8"/>
  <c r="F9" i="8"/>
  <c r="P8" i="8"/>
  <c r="G8" i="8"/>
  <c r="F8" i="8"/>
  <c r="P7" i="8"/>
  <c r="G7" i="8"/>
  <c r="F7" i="8"/>
  <c r="P6" i="8"/>
  <c r="G6" i="8"/>
  <c r="F6" i="8"/>
  <c r="P5" i="8"/>
  <c r="G5" i="8"/>
  <c r="F5" i="8"/>
  <c r="P4" i="8"/>
  <c r="G4" i="8"/>
  <c r="F4" i="8"/>
  <c r="U89" i="7"/>
  <c r="J89" i="7"/>
  <c r="I89" i="7"/>
  <c r="E89" i="7"/>
  <c r="E90" i="7" s="1"/>
  <c r="D89" i="7"/>
  <c r="C89" i="7"/>
  <c r="B89" i="7"/>
  <c r="B90" i="7" s="1"/>
  <c r="R88" i="7"/>
  <c r="R89" i="7" s="1"/>
  <c r="Q88" i="7"/>
  <c r="Q89" i="7" s="1"/>
  <c r="O88" i="7"/>
  <c r="O89" i="7" s="1"/>
  <c r="O9" i="2" s="1"/>
  <c r="L88" i="7"/>
  <c r="L89" i="7" s="1"/>
  <c r="K88" i="7"/>
  <c r="K89" i="7" s="1"/>
  <c r="P87" i="7"/>
  <c r="G87" i="7"/>
  <c r="F87" i="7"/>
  <c r="P86" i="7"/>
  <c r="G86" i="7"/>
  <c r="F86" i="7"/>
  <c r="P85" i="7"/>
  <c r="G85" i="7"/>
  <c r="F85" i="7"/>
  <c r="P84" i="7"/>
  <c r="G84" i="7"/>
  <c r="F84" i="7"/>
  <c r="P83" i="7"/>
  <c r="G83" i="7"/>
  <c r="F83" i="7"/>
  <c r="P82" i="7"/>
  <c r="S82" i="7" s="1"/>
  <c r="G82" i="7"/>
  <c r="F82" i="7"/>
  <c r="P81" i="7"/>
  <c r="G81" i="7"/>
  <c r="F81" i="7"/>
  <c r="P80" i="7"/>
  <c r="G80" i="7"/>
  <c r="F80" i="7"/>
  <c r="P79" i="7"/>
  <c r="G79" i="7"/>
  <c r="F79" i="7"/>
  <c r="P78" i="7"/>
  <c r="S78" i="7" s="1"/>
  <c r="G78" i="7"/>
  <c r="F78" i="7"/>
  <c r="P77" i="7"/>
  <c r="G77" i="7"/>
  <c r="S77" i="7" s="1"/>
  <c r="F77" i="7"/>
  <c r="P76" i="7"/>
  <c r="G76" i="7"/>
  <c r="F76" i="7"/>
  <c r="P75" i="7"/>
  <c r="G75" i="7"/>
  <c r="F75" i="7"/>
  <c r="P74" i="7"/>
  <c r="G74" i="7"/>
  <c r="F74" i="7"/>
  <c r="P73" i="7"/>
  <c r="G73" i="7"/>
  <c r="F73" i="7"/>
  <c r="P72" i="7"/>
  <c r="G72" i="7"/>
  <c r="F72" i="7"/>
  <c r="P71" i="7"/>
  <c r="G71" i="7"/>
  <c r="F71" i="7"/>
  <c r="P70" i="7"/>
  <c r="S70" i="7" s="1"/>
  <c r="G70" i="7"/>
  <c r="F70" i="7"/>
  <c r="P69" i="7"/>
  <c r="G69" i="7"/>
  <c r="F69" i="7"/>
  <c r="P68" i="7"/>
  <c r="G68" i="7"/>
  <c r="F68" i="7"/>
  <c r="P67" i="7"/>
  <c r="G67" i="7"/>
  <c r="F67" i="7"/>
  <c r="P66" i="7"/>
  <c r="S66" i="7" s="1"/>
  <c r="G66" i="7"/>
  <c r="F66" i="7"/>
  <c r="P65" i="7"/>
  <c r="G65" i="7"/>
  <c r="S65" i="7" s="1"/>
  <c r="F65" i="7"/>
  <c r="P64" i="7"/>
  <c r="G64" i="7"/>
  <c r="F64" i="7"/>
  <c r="P63" i="7"/>
  <c r="G63" i="7"/>
  <c r="F63" i="7"/>
  <c r="P62" i="7"/>
  <c r="G62" i="7"/>
  <c r="F62" i="7"/>
  <c r="P61" i="7"/>
  <c r="G61" i="7"/>
  <c r="F61" i="7"/>
  <c r="P60" i="7"/>
  <c r="G60" i="7"/>
  <c r="F60" i="7"/>
  <c r="P59" i="7"/>
  <c r="G59" i="7"/>
  <c r="F59" i="7"/>
  <c r="P58" i="7"/>
  <c r="S58" i="7" s="1"/>
  <c r="G58" i="7"/>
  <c r="F58" i="7"/>
  <c r="P57" i="7"/>
  <c r="G57" i="7"/>
  <c r="F57" i="7"/>
  <c r="P56" i="7"/>
  <c r="G56" i="7"/>
  <c r="F56" i="7"/>
  <c r="P55" i="7"/>
  <c r="G55" i="7"/>
  <c r="F55" i="7"/>
  <c r="P54" i="7"/>
  <c r="S54" i="7" s="1"/>
  <c r="G54" i="7"/>
  <c r="F54" i="7"/>
  <c r="P53" i="7"/>
  <c r="G53" i="7"/>
  <c r="F53" i="7"/>
  <c r="P52" i="7"/>
  <c r="S52" i="7" s="1"/>
  <c r="G52" i="7"/>
  <c r="F52" i="7"/>
  <c r="P51" i="7"/>
  <c r="G51" i="7"/>
  <c r="F51" i="7"/>
  <c r="P50" i="7"/>
  <c r="G50" i="7"/>
  <c r="F50" i="7"/>
  <c r="P49" i="7"/>
  <c r="G49" i="7"/>
  <c r="F49" i="7"/>
  <c r="P48" i="7"/>
  <c r="S48" i="7" s="1"/>
  <c r="G48" i="7"/>
  <c r="F48" i="7"/>
  <c r="P47" i="7"/>
  <c r="G47" i="7"/>
  <c r="F47" i="7"/>
  <c r="P46" i="7"/>
  <c r="G46" i="7"/>
  <c r="F46" i="7"/>
  <c r="P45" i="7"/>
  <c r="G45" i="7"/>
  <c r="F45" i="7"/>
  <c r="P44" i="7"/>
  <c r="G44" i="7"/>
  <c r="F44" i="7"/>
  <c r="P43" i="7"/>
  <c r="G43" i="7"/>
  <c r="F43" i="7"/>
  <c r="P42" i="7"/>
  <c r="G42" i="7"/>
  <c r="F42" i="7"/>
  <c r="P41" i="7"/>
  <c r="G41" i="7"/>
  <c r="F41" i="7"/>
  <c r="P40" i="7"/>
  <c r="G40" i="7"/>
  <c r="F40" i="7"/>
  <c r="P39" i="7"/>
  <c r="G39" i="7"/>
  <c r="F39" i="7"/>
  <c r="P38" i="7"/>
  <c r="G38" i="7"/>
  <c r="F38" i="7"/>
  <c r="P37" i="7"/>
  <c r="G37" i="7"/>
  <c r="F37" i="7"/>
  <c r="P36" i="7"/>
  <c r="G36" i="7"/>
  <c r="F36" i="7"/>
  <c r="P35" i="7"/>
  <c r="G35" i="7"/>
  <c r="F35" i="7"/>
  <c r="P34" i="7"/>
  <c r="G34" i="7"/>
  <c r="F34" i="7"/>
  <c r="P33" i="7"/>
  <c r="G33" i="7"/>
  <c r="F33" i="7"/>
  <c r="P32" i="7"/>
  <c r="G32" i="7"/>
  <c r="F32" i="7"/>
  <c r="P31" i="7"/>
  <c r="G31" i="7"/>
  <c r="F31" i="7"/>
  <c r="P30" i="7"/>
  <c r="G30" i="7"/>
  <c r="F30" i="7"/>
  <c r="P29" i="7"/>
  <c r="G29" i="7"/>
  <c r="F29" i="7"/>
  <c r="P28" i="7"/>
  <c r="G28" i="7"/>
  <c r="F28" i="7"/>
  <c r="P27" i="7"/>
  <c r="G27" i="7"/>
  <c r="F27" i="7"/>
  <c r="P26" i="7"/>
  <c r="G26" i="7"/>
  <c r="F26" i="7"/>
  <c r="P25" i="7"/>
  <c r="G25" i="7"/>
  <c r="F25" i="7"/>
  <c r="P24" i="7"/>
  <c r="G24" i="7"/>
  <c r="F24" i="7"/>
  <c r="P23" i="7"/>
  <c r="G23" i="7"/>
  <c r="F23" i="7"/>
  <c r="P22" i="7"/>
  <c r="G22" i="7"/>
  <c r="F22" i="7"/>
  <c r="P21" i="7"/>
  <c r="G21" i="7"/>
  <c r="F21" i="7"/>
  <c r="P20" i="7"/>
  <c r="G20" i="7"/>
  <c r="F20" i="7"/>
  <c r="P19" i="7"/>
  <c r="G19" i="7"/>
  <c r="F19" i="7"/>
  <c r="P18" i="7"/>
  <c r="G18" i="7"/>
  <c r="F18" i="7"/>
  <c r="P17" i="7"/>
  <c r="G17" i="7"/>
  <c r="F17" i="7"/>
  <c r="P16" i="7"/>
  <c r="G16" i="7"/>
  <c r="F16" i="7"/>
  <c r="P15" i="7"/>
  <c r="G15" i="7"/>
  <c r="F15" i="7"/>
  <c r="P14" i="7"/>
  <c r="G14" i="7"/>
  <c r="F14" i="7"/>
  <c r="P13" i="7"/>
  <c r="G13" i="7"/>
  <c r="F13" i="7"/>
  <c r="P12" i="7"/>
  <c r="G12" i="7"/>
  <c r="F12" i="7"/>
  <c r="P11" i="7"/>
  <c r="G11" i="7"/>
  <c r="F11" i="7"/>
  <c r="P10" i="7"/>
  <c r="G10" i="7"/>
  <c r="F10" i="7"/>
  <c r="P9" i="7"/>
  <c r="G9" i="7"/>
  <c r="F9" i="7"/>
  <c r="P8" i="7"/>
  <c r="G8" i="7"/>
  <c r="F8" i="7"/>
  <c r="P7" i="7"/>
  <c r="G7" i="7"/>
  <c r="F7" i="7"/>
  <c r="P6" i="7"/>
  <c r="G6" i="7"/>
  <c r="F6" i="7"/>
  <c r="P5" i="7"/>
  <c r="G5" i="7"/>
  <c r="F5" i="7"/>
  <c r="P4" i="7"/>
  <c r="G4" i="7"/>
  <c r="F4" i="7"/>
  <c r="U89" i="6"/>
  <c r="J89" i="6"/>
  <c r="I89" i="6"/>
  <c r="E89" i="6"/>
  <c r="E90" i="6" s="1"/>
  <c r="D89" i="6"/>
  <c r="C89" i="6"/>
  <c r="B89" i="6"/>
  <c r="B90" i="6" s="1"/>
  <c r="R88" i="6"/>
  <c r="R89" i="6" s="1"/>
  <c r="Q88" i="6"/>
  <c r="Q89" i="6" s="1"/>
  <c r="O88" i="6"/>
  <c r="O89" i="6" s="1"/>
  <c r="O8" i="2" s="1"/>
  <c r="L88" i="6"/>
  <c r="L89" i="6" s="1"/>
  <c r="K88" i="6"/>
  <c r="K89" i="6" s="1"/>
  <c r="P87" i="6"/>
  <c r="G87" i="6"/>
  <c r="F87" i="6"/>
  <c r="S86" i="6"/>
  <c r="P86" i="6"/>
  <c r="G86" i="6"/>
  <c r="F86" i="6"/>
  <c r="P85" i="6"/>
  <c r="S85" i="6" s="1"/>
  <c r="G85" i="6"/>
  <c r="F85" i="6"/>
  <c r="P84" i="6"/>
  <c r="G84" i="6"/>
  <c r="F84" i="6"/>
  <c r="P83" i="6"/>
  <c r="S83" i="6" s="1"/>
  <c r="G83" i="6"/>
  <c r="F83" i="6"/>
  <c r="P82" i="6"/>
  <c r="G82" i="6"/>
  <c r="F82" i="6"/>
  <c r="P81" i="6"/>
  <c r="G81" i="6"/>
  <c r="F81" i="6"/>
  <c r="P80" i="6"/>
  <c r="S80" i="6" s="1"/>
  <c r="G80" i="6"/>
  <c r="F80" i="6"/>
  <c r="P79" i="6"/>
  <c r="G79" i="6"/>
  <c r="F79" i="6"/>
  <c r="P78" i="6"/>
  <c r="S78" i="6" s="1"/>
  <c r="G78" i="6"/>
  <c r="F78" i="6"/>
  <c r="P77" i="6"/>
  <c r="G77" i="6"/>
  <c r="F77" i="6"/>
  <c r="P76" i="6"/>
  <c r="G76" i="6"/>
  <c r="F76" i="6"/>
  <c r="P75" i="6"/>
  <c r="G75" i="6"/>
  <c r="F75" i="6"/>
  <c r="P74" i="6"/>
  <c r="G74" i="6"/>
  <c r="S74" i="6" s="1"/>
  <c r="F74" i="6"/>
  <c r="P73" i="6"/>
  <c r="S73" i="6" s="1"/>
  <c r="G73" i="6"/>
  <c r="F73" i="6"/>
  <c r="P72" i="6"/>
  <c r="G72" i="6"/>
  <c r="F72" i="6"/>
  <c r="P71" i="6"/>
  <c r="S71" i="6" s="1"/>
  <c r="G71" i="6"/>
  <c r="F71" i="6"/>
  <c r="P70" i="6"/>
  <c r="G70" i="6"/>
  <c r="F70" i="6"/>
  <c r="P69" i="6"/>
  <c r="G69" i="6"/>
  <c r="F69" i="6"/>
  <c r="P68" i="6"/>
  <c r="S68" i="6" s="1"/>
  <c r="G68" i="6"/>
  <c r="F68" i="6"/>
  <c r="P67" i="6"/>
  <c r="G67" i="6"/>
  <c r="F67" i="6"/>
  <c r="P66" i="6"/>
  <c r="S66" i="6" s="1"/>
  <c r="G66" i="6"/>
  <c r="F66" i="6"/>
  <c r="P65" i="6"/>
  <c r="G65" i="6"/>
  <c r="F65" i="6"/>
  <c r="P64" i="6"/>
  <c r="G64" i="6"/>
  <c r="F64" i="6"/>
  <c r="P63" i="6"/>
  <c r="G63" i="6"/>
  <c r="F63" i="6"/>
  <c r="S62" i="6"/>
  <c r="P62" i="6"/>
  <c r="G62" i="6"/>
  <c r="F62" i="6"/>
  <c r="P61" i="6"/>
  <c r="S61" i="6" s="1"/>
  <c r="G61" i="6"/>
  <c r="F61" i="6"/>
  <c r="P60" i="6"/>
  <c r="G60" i="6"/>
  <c r="F60" i="6"/>
  <c r="P59" i="6"/>
  <c r="S59" i="6" s="1"/>
  <c r="G59" i="6"/>
  <c r="F59" i="6"/>
  <c r="P58" i="6"/>
  <c r="G58" i="6"/>
  <c r="F58" i="6"/>
  <c r="P57" i="6"/>
  <c r="G57" i="6"/>
  <c r="F57" i="6"/>
  <c r="P56" i="6"/>
  <c r="G56" i="6"/>
  <c r="S56" i="6" s="1"/>
  <c r="F56" i="6"/>
  <c r="P55" i="6"/>
  <c r="G55" i="6"/>
  <c r="F55" i="6"/>
  <c r="P54" i="6"/>
  <c r="G54" i="6"/>
  <c r="F54" i="6"/>
  <c r="P53" i="6"/>
  <c r="G53" i="6"/>
  <c r="F53" i="6"/>
  <c r="P52" i="6"/>
  <c r="G52" i="6"/>
  <c r="F52" i="6"/>
  <c r="P51" i="6"/>
  <c r="G51" i="6"/>
  <c r="F51" i="6"/>
  <c r="P50" i="6"/>
  <c r="G50" i="6"/>
  <c r="F50" i="6"/>
  <c r="P49" i="6"/>
  <c r="S49" i="6" s="1"/>
  <c r="G49" i="6"/>
  <c r="F49" i="6"/>
  <c r="P48" i="6"/>
  <c r="G48" i="6"/>
  <c r="F48" i="6"/>
  <c r="P47" i="6"/>
  <c r="G47" i="6"/>
  <c r="F47" i="6"/>
  <c r="P46" i="6"/>
  <c r="G46" i="6"/>
  <c r="F46" i="6"/>
  <c r="P45" i="6"/>
  <c r="G45" i="6"/>
  <c r="F45" i="6"/>
  <c r="P44" i="6"/>
  <c r="G44" i="6"/>
  <c r="F44" i="6"/>
  <c r="P43" i="6"/>
  <c r="G43" i="6"/>
  <c r="F43" i="6"/>
  <c r="P42" i="6"/>
  <c r="G42" i="6"/>
  <c r="F42" i="6"/>
  <c r="P41" i="6"/>
  <c r="G41" i="6"/>
  <c r="F41" i="6"/>
  <c r="P40" i="6"/>
  <c r="G40" i="6"/>
  <c r="F40" i="6"/>
  <c r="P39" i="6"/>
  <c r="G39" i="6"/>
  <c r="F39" i="6"/>
  <c r="P38" i="6"/>
  <c r="G38" i="6"/>
  <c r="F38" i="6"/>
  <c r="P37" i="6"/>
  <c r="G37" i="6"/>
  <c r="F37" i="6"/>
  <c r="P36" i="6"/>
  <c r="G36" i="6"/>
  <c r="F36" i="6"/>
  <c r="P35" i="6"/>
  <c r="G35" i="6"/>
  <c r="F35" i="6"/>
  <c r="P34" i="6"/>
  <c r="G34" i="6"/>
  <c r="F34" i="6"/>
  <c r="P33" i="6"/>
  <c r="G33" i="6"/>
  <c r="F33" i="6"/>
  <c r="P32" i="6"/>
  <c r="G32" i="6"/>
  <c r="F32" i="6"/>
  <c r="P31" i="6"/>
  <c r="G31" i="6"/>
  <c r="F31" i="6"/>
  <c r="P30" i="6"/>
  <c r="G30" i="6"/>
  <c r="F30" i="6"/>
  <c r="P29" i="6"/>
  <c r="G29" i="6"/>
  <c r="F29" i="6"/>
  <c r="P28" i="6"/>
  <c r="G28" i="6"/>
  <c r="F28" i="6"/>
  <c r="P27" i="6"/>
  <c r="G27" i="6"/>
  <c r="F27" i="6"/>
  <c r="P26" i="6"/>
  <c r="G26" i="6"/>
  <c r="F26" i="6"/>
  <c r="P25" i="6"/>
  <c r="G25" i="6"/>
  <c r="F25" i="6"/>
  <c r="P24" i="6"/>
  <c r="G24" i="6"/>
  <c r="F24" i="6"/>
  <c r="P23" i="6"/>
  <c r="G23" i="6"/>
  <c r="F23" i="6"/>
  <c r="P22" i="6"/>
  <c r="G22" i="6"/>
  <c r="F22" i="6"/>
  <c r="P21" i="6"/>
  <c r="G21" i="6"/>
  <c r="F21" i="6"/>
  <c r="P20" i="6"/>
  <c r="G20" i="6"/>
  <c r="F20" i="6"/>
  <c r="P19" i="6"/>
  <c r="G19" i="6"/>
  <c r="F19" i="6"/>
  <c r="P18" i="6"/>
  <c r="G18" i="6"/>
  <c r="F18" i="6"/>
  <c r="P17" i="6"/>
  <c r="G17" i="6"/>
  <c r="F17" i="6"/>
  <c r="P16" i="6"/>
  <c r="G16" i="6"/>
  <c r="F16" i="6"/>
  <c r="P15" i="6"/>
  <c r="G15" i="6"/>
  <c r="F15" i="6"/>
  <c r="P14" i="6"/>
  <c r="G14" i="6"/>
  <c r="F14" i="6"/>
  <c r="P13" i="6"/>
  <c r="G13" i="6"/>
  <c r="F13" i="6"/>
  <c r="P12" i="6"/>
  <c r="G12" i="6"/>
  <c r="F12" i="6"/>
  <c r="P11" i="6"/>
  <c r="G11" i="6"/>
  <c r="F11" i="6"/>
  <c r="P10" i="6"/>
  <c r="G10" i="6"/>
  <c r="F10" i="6"/>
  <c r="P9" i="6"/>
  <c r="G9" i="6"/>
  <c r="F9" i="6"/>
  <c r="P8" i="6"/>
  <c r="G8" i="6"/>
  <c r="F8" i="6"/>
  <c r="P7" i="6"/>
  <c r="G7" i="6"/>
  <c r="F7" i="6"/>
  <c r="P6" i="6"/>
  <c r="G6" i="6"/>
  <c r="F6" i="6"/>
  <c r="P5" i="6"/>
  <c r="G5" i="6"/>
  <c r="F5" i="6"/>
  <c r="P4" i="6"/>
  <c r="G4" i="6"/>
  <c r="F4" i="6"/>
  <c r="U89" i="5"/>
  <c r="J89" i="5"/>
  <c r="I89" i="5"/>
  <c r="E89" i="5"/>
  <c r="E90" i="5" s="1"/>
  <c r="D89" i="5"/>
  <c r="C89" i="5"/>
  <c r="B89" i="5"/>
  <c r="B90" i="5" s="1"/>
  <c r="R88" i="5"/>
  <c r="R89" i="5" s="1"/>
  <c r="Q88" i="5"/>
  <c r="Q89" i="5" s="1"/>
  <c r="O88" i="5"/>
  <c r="O89" i="5" s="1"/>
  <c r="O7" i="2" s="1"/>
  <c r="L88" i="5"/>
  <c r="L89" i="5" s="1"/>
  <c r="K88" i="5"/>
  <c r="K89" i="5" s="1"/>
  <c r="P87" i="5"/>
  <c r="G87" i="5"/>
  <c r="F87" i="5"/>
  <c r="P86" i="5"/>
  <c r="G86" i="5"/>
  <c r="F86" i="5"/>
  <c r="P85" i="5"/>
  <c r="S85" i="5" s="1"/>
  <c r="G85" i="5"/>
  <c r="F85" i="5"/>
  <c r="P84" i="5"/>
  <c r="G84" i="5"/>
  <c r="F84" i="5"/>
  <c r="P83" i="5"/>
  <c r="G83" i="5"/>
  <c r="F83" i="5"/>
  <c r="P82" i="5"/>
  <c r="G82" i="5"/>
  <c r="F82" i="5"/>
  <c r="P81" i="5"/>
  <c r="S81" i="5" s="1"/>
  <c r="G81" i="5"/>
  <c r="F81" i="5"/>
  <c r="P80" i="5"/>
  <c r="G80" i="5"/>
  <c r="F80" i="5"/>
  <c r="P79" i="5"/>
  <c r="G79" i="5"/>
  <c r="F79" i="5"/>
  <c r="P78" i="5"/>
  <c r="G78" i="5"/>
  <c r="F78" i="5"/>
  <c r="P77" i="5"/>
  <c r="S77" i="5" s="1"/>
  <c r="G77" i="5"/>
  <c r="F77" i="5"/>
  <c r="P76" i="5"/>
  <c r="G76" i="5"/>
  <c r="F76" i="5"/>
  <c r="P75" i="5"/>
  <c r="G75" i="5"/>
  <c r="F75" i="5"/>
  <c r="P74" i="5"/>
  <c r="G74" i="5"/>
  <c r="F74" i="5"/>
  <c r="P73" i="5"/>
  <c r="S73" i="5" s="1"/>
  <c r="G73" i="5"/>
  <c r="F73" i="5"/>
  <c r="P72" i="5"/>
  <c r="G72" i="5"/>
  <c r="F72" i="5"/>
  <c r="P71" i="5"/>
  <c r="G71" i="5"/>
  <c r="F71" i="5"/>
  <c r="P70" i="5"/>
  <c r="G70" i="5"/>
  <c r="F70" i="5"/>
  <c r="P69" i="5"/>
  <c r="S69" i="5" s="1"/>
  <c r="G69" i="5"/>
  <c r="F69" i="5"/>
  <c r="P68" i="5"/>
  <c r="G68" i="5"/>
  <c r="F68" i="5"/>
  <c r="P67" i="5"/>
  <c r="G67" i="5"/>
  <c r="F67" i="5"/>
  <c r="P66" i="5"/>
  <c r="G66" i="5"/>
  <c r="F66" i="5"/>
  <c r="P65" i="5"/>
  <c r="S65" i="5" s="1"/>
  <c r="G65" i="5"/>
  <c r="F65" i="5"/>
  <c r="P64" i="5"/>
  <c r="G64" i="5"/>
  <c r="F64" i="5"/>
  <c r="P63" i="5"/>
  <c r="G63" i="5"/>
  <c r="F63" i="5"/>
  <c r="P62" i="5"/>
  <c r="G62" i="5"/>
  <c r="F62" i="5"/>
  <c r="P61" i="5"/>
  <c r="S61" i="5" s="1"/>
  <c r="G61" i="5"/>
  <c r="F61" i="5"/>
  <c r="P60" i="5"/>
  <c r="G60" i="5"/>
  <c r="F60" i="5"/>
  <c r="P59" i="5"/>
  <c r="G59" i="5"/>
  <c r="F59" i="5"/>
  <c r="P58" i="5"/>
  <c r="G58" i="5"/>
  <c r="F58" i="5"/>
  <c r="P57" i="5"/>
  <c r="S57" i="5" s="1"/>
  <c r="G57" i="5"/>
  <c r="F57" i="5"/>
  <c r="P56" i="5"/>
  <c r="G56" i="5"/>
  <c r="F56" i="5"/>
  <c r="P55" i="5"/>
  <c r="G55" i="5"/>
  <c r="F55" i="5"/>
  <c r="P54" i="5"/>
  <c r="G54" i="5"/>
  <c r="F54" i="5"/>
  <c r="P53" i="5"/>
  <c r="G53" i="5"/>
  <c r="F53" i="5"/>
  <c r="P52" i="5"/>
  <c r="G52" i="5"/>
  <c r="F52" i="5"/>
  <c r="P51" i="5"/>
  <c r="G51" i="5"/>
  <c r="F51" i="5"/>
  <c r="P50" i="5"/>
  <c r="G50" i="5"/>
  <c r="F50" i="5"/>
  <c r="P49" i="5"/>
  <c r="G49" i="5"/>
  <c r="F49" i="5"/>
  <c r="P48" i="5"/>
  <c r="G48" i="5"/>
  <c r="F48" i="5"/>
  <c r="P47" i="5"/>
  <c r="G47" i="5"/>
  <c r="F47" i="5"/>
  <c r="P46" i="5"/>
  <c r="G46" i="5"/>
  <c r="F46" i="5"/>
  <c r="P45" i="5"/>
  <c r="G45" i="5"/>
  <c r="F45" i="5"/>
  <c r="P44" i="5"/>
  <c r="G44" i="5"/>
  <c r="F44" i="5"/>
  <c r="P43" i="5"/>
  <c r="G43" i="5"/>
  <c r="F43" i="5"/>
  <c r="P42" i="5"/>
  <c r="G42" i="5"/>
  <c r="F42" i="5"/>
  <c r="P41" i="5"/>
  <c r="G41" i="5"/>
  <c r="F41" i="5"/>
  <c r="P40" i="5"/>
  <c r="G40" i="5"/>
  <c r="F40" i="5"/>
  <c r="P39" i="5"/>
  <c r="G39" i="5"/>
  <c r="F39" i="5"/>
  <c r="P38" i="5"/>
  <c r="G38" i="5"/>
  <c r="F38" i="5"/>
  <c r="P37" i="5"/>
  <c r="G37" i="5"/>
  <c r="F37" i="5"/>
  <c r="P36" i="5"/>
  <c r="G36" i="5"/>
  <c r="F36" i="5"/>
  <c r="P35" i="5"/>
  <c r="G35" i="5"/>
  <c r="F35" i="5"/>
  <c r="P34" i="5"/>
  <c r="G34" i="5"/>
  <c r="F34" i="5"/>
  <c r="P33" i="5"/>
  <c r="G33" i="5"/>
  <c r="F33" i="5"/>
  <c r="P32" i="5"/>
  <c r="G32" i="5"/>
  <c r="F32" i="5"/>
  <c r="P31" i="5"/>
  <c r="G31" i="5"/>
  <c r="F31" i="5"/>
  <c r="P30" i="5"/>
  <c r="G30" i="5"/>
  <c r="F30" i="5"/>
  <c r="P29" i="5"/>
  <c r="G29" i="5"/>
  <c r="F29" i="5"/>
  <c r="P28" i="5"/>
  <c r="G28" i="5"/>
  <c r="F28" i="5"/>
  <c r="P27" i="5"/>
  <c r="G27" i="5"/>
  <c r="F27" i="5"/>
  <c r="P26" i="5"/>
  <c r="G26" i="5"/>
  <c r="F26" i="5"/>
  <c r="P25" i="5"/>
  <c r="G25" i="5"/>
  <c r="F25" i="5"/>
  <c r="P24" i="5"/>
  <c r="G24" i="5"/>
  <c r="F24" i="5"/>
  <c r="P23" i="5"/>
  <c r="G23" i="5"/>
  <c r="F23" i="5"/>
  <c r="P22" i="5"/>
  <c r="G22" i="5"/>
  <c r="F22" i="5"/>
  <c r="P21" i="5"/>
  <c r="G21" i="5"/>
  <c r="F21" i="5"/>
  <c r="P20" i="5"/>
  <c r="G20" i="5"/>
  <c r="F20" i="5"/>
  <c r="P19" i="5"/>
  <c r="G19" i="5"/>
  <c r="F19" i="5"/>
  <c r="P18" i="5"/>
  <c r="G18" i="5"/>
  <c r="F18" i="5"/>
  <c r="P17" i="5"/>
  <c r="G17" i="5"/>
  <c r="F17" i="5"/>
  <c r="P16" i="5"/>
  <c r="G16" i="5"/>
  <c r="F16" i="5"/>
  <c r="P15" i="5"/>
  <c r="G15" i="5"/>
  <c r="F15" i="5"/>
  <c r="P14" i="5"/>
  <c r="G14" i="5"/>
  <c r="F14" i="5"/>
  <c r="P13" i="5"/>
  <c r="G13" i="5"/>
  <c r="F13" i="5"/>
  <c r="P12" i="5"/>
  <c r="G12" i="5"/>
  <c r="F12" i="5"/>
  <c r="P11" i="5"/>
  <c r="G11" i="5"/>
  <c r="F11" i="5"/>
  <c r="P10" i="5"/>
  <c r="G10" i="5"/>
  <c r="F10" i="5"/>
  <c r="P9" i="5"/>
  <c r="G9" i="5"/>
  <c r="F9" i="5"/>
  <c r="P8" i="5"/>
  <c r="G8" i="5"/>
  <c r="F8" i="5"/>
  <c r="P7" i="5"/>
  <c r="G7" i="5"/>
  <c r="F7" i="5"/>
  <c r="P6" i="5"/>
  <c r="G6" i="5"/>
  <c r="F6" i="5"/>
  <c r="P5" i="5"/>
  <c r="G5" i="5"/>
  <c r="F5" i="5"/>
  <c r="P4" i="5"/>
  <c r="G4" i="5"/>
  <c r="F4" i="5"/>
  <c r="U89" i="4"/>
  <c r="J89" i="4"/>
  <c r="I89" i="4"/>
  <c r="E89" i="4"/>
  <c r="E90" i="4" s="1"/>
  <c r="D89" i="4"/>
  <c r="C89" i="4"/>
  <c r="B89" i="4"/>
  <c r="B90" i="4" s="1"/>
  <c r="R88" i="4"/>
  <c r="R89" i="4" s="1"/>
  <c r="Q88" i="4"/>
  <c r="Q89" i="4" s="1"/>
  <c r="O88" i="4"/>
  <c r="O89" i="4" s="1"/>
  <c r="O6" i="2" s="1"/>
  <c r="L88" i="4"/>
  <c r="L89" i="4" s="1"/>
  <c r="K88" i="4"/>
  <c r="K89" i="4" s="1"/>
  <c r="P87" i="4"/>
  <c r="S87" i="4" s="1"/>
  <c r="G87" i="4"/>
  <c r="F87" i="4"/>
  <c r="P86" i="4"/>
  <c r="S86" i="4" s="1"/>
  <c r="G86" i="4"/>
  <c r="F86" i="4"/>
  <c r="P85" i="4"/>
  <c r="G85" i="4"/>
  <c r="F85" i="4"/>
  <c r="P84" i="4"/>
  <c r="G84" i="4"/>
  <c r="F84" i="4"/>
  <c r="P83" i="4"/>
  <c r="G83" i="4"/>
  <c r="S83" i="4" s="1"/>
  <c r="F83" i="4"/>
  <c r="P82" i="4"/>
  <c r="G82" i="4"/>
  <c r="F82" i="4"/>
  <c r="P81" i="4"/>
  <c r="S81" i="4" s="1"/>
  <c r="G81" i="4"/>
  <c r="F81" i="4"/>
  <c r="P80" i="4"/>
  <c r="S80" i="4" s="1"/>
  <c r="G80" i="4"/>
  <c r="F80" i="4"/>
  <c r="P79" i="4"/>
  <c r="G79" i="4"/>
  <c r="S79" i="4" s="1"/>
  <c r="F79" i="4"/>
  <c r="P78" i="4"/>
  <c r="G78" i="4"/>
  <c r="F78" i="4"/>
  <c r="P77" i="4"/>
  <c r="S77" i="4" s="1"/>
  <c r="G77" i="4"/>
  <c r="F77" i="4"/>
  <c r="P76" i="4"/>
  <c r="G76" i="4"/>
  <c r="F76" i="4"/>
  <c r="P75" i="4"/>
  <c r="S75" i="4" s="1"/>
  <c r="G75" i="4"/>
  <c r="F75" i="4"/>
  <c r="P74" i="4"/>
  <c r="G74" i="4"/>
  <c r="F74" i="4"/>
  <c r="P73" i="4"/>
  <c r="G73" i="4"/>
  <c r="F73" i="4"/>
  <c r="P72" i="4"/>
  <c r="G72" i="4"/>
  <c r="F72" i="4"/>
  <c r="S71" i="4"/>
  <c r="P71" i="4"/>
  <c r="G71" i="4"/>
  <c r="F71" i="4"/>
  <c r="P70" i="4"/>
  <c r="G70" i="4"/>
  <c r="F70" i="4"/>
  <c r="P69" i="4"/>
  <c r="G69" i="4"/>
  <c r="F69" i="4"/>
  <c r="P68" i="4"/>
  <c r="G68" i="4"/>
  <c r="F68" i="4"/>
  <c r="P67" i="4"/>
  <c r="G67" i="4"/>
  <c r="F67" i="4"/>
  <c r="P66" i="4"/>
  <c r="G66" i="4"/>
  <c r="F66" i="4"/>
  <c r="P65" i="4"/>
  <c r="G65" i="4"/>
  <c r="S65" i="4" s="1"/>
  <c r="F65" i="4"/>
  <c r="P64" i="4"/>
  <c r="G64" i="4"/>
  <c r="F64" i="4"/>
  <c r="P63" i="4"/>
  <c r="S63" i="4" s="1"/>
  <c r="G63" i="4"/>
  <c r="F63" i="4"/>
  <c r="P62" i="4"/>
  <c r="S62" i="4" s="1"/>
  <c r="G62" i="4"/>
  <c r="F62" i="4"/>
  <c r="P61" i="4"/>
  <c r="G61" i="4"/>
  <c r="F61" i="4"/>
  <c r="P60" i="4"/>
  <c r="G60" i="4"/>
  <c r="F60" i="4"/>
  <c r="P59" i="4"/>
  <c r="S59" i="4" s="1"/>
  <c r="G59" i="4"/>
  <c r="F59" i="4"/>
  <c r="P58" i="4"/>
  <c r="G58" i="4"/>
  <c r="F58" i="4"/>
  <c r="P57" i="4"/>
  <c r="S57" i="4" s="1"/>
  <c r="G57" i="4"/>
  <c r="F57" i="4"/>
  <c r="P56" i="4"/>
  <c r="G56" i="4"/>
  <c r="F56" i="4"/>
  <c r="P55" i="4"/>
  <c r="G55" i="4"/>
  <c r="F55" i="4"/>
  <c r="P54" i="4"/>
  <c r="G54" i="4"/>
  <c r="F54" i="4"/>
  <c r="P53" i="4"/>
  <c r="S53" i="4" s="1"/>
  <c r="G53" i="4"/>
  <c r="F53" i="4"/>
  <c r="P52" i="4"/>
  <c r="G52" i="4"/>
  <c r="F52" i="4"/>
  <c r="P51" i="4"/>
  <c r="S51" i="4" s="1"/>
  <c r="G51" i="4"/>
  <c r="F51" i="4"/>
  <c r="P50" i="4"/>
  <c r="G50" i="4"/>
  <c r="F50" i="4"/>
  <c r="P49" i="4"/>
  <c r="G49" i="4"/>
  <c r="F49" i="4"/>
  <c r="P48" i="4"/>
  <c r="G48" i="4"/>
  <c r="F48" i="4"/>
  <c r="P47" i="4"/>
  <c r="G47" i="4"/>
  <c r="F47" i="4"/>
  <c r="P46" i="4"/>
  <c r="S46" i="4" s="1"/>
  <c r="G46" i="4"/>
  <c r="F46" i="4"/>
  <c r="P45" i="4"/>
  <c r="S45" i="4" s="1"/>
  <c r="G45" i="4"/>
  <c r="F45" i="4"/>
  <c r="P44" i="4"/>
  <c r="G44" i="4"/>
  <c r="F44" i="4"/>
  <c r="P43" i="4"/>
  <c r="G43" i="4"/>
  <c r="F43" i="4"/>
  <c r="P42" i="4"/>
  <c r="G42" i="4"/>
  <c r="F42" i="4"/>
  <c r="P41" i="4"/>
  <c r="S41" i="4" s="1"/>
  <c r="G41" i="4"/>
  <c r="F41" i="4"/>
  <c r="P40" i="4"/>
  <c r="G40" i="4"/>
  <c r="F40" i="4"/>
  <c r="P39" i="4"/>
  <c r="G39" i="4"/>
  <c r="F39" i="4"/>
  <c r="P38" i="4"/>
  <c r="G38" i="4"/>
  <c r="F38" i="4"/>
  <c r="P37" i="4"/>
  <c r="G37" i="4"/>
  <c r="F37" i="4"/>
  <c r="P36" i="4"/>
  <c r="G36" i="4"/>
  <c r="F36" i="4"/>
  <c r="P35" i="4"/>
  <c r="G35" i="4"/>
  <c r="F35" i="4"/>
  <c r="P34" i="4"/>
  <c r="G34" i="4"/>
  <c r="F34" i="4"/>
  <c r="P33" i="4"/>
  <c r="G33" i="4"/>
  <c r="F33" i="4"/>
  <c r="P32" i="4"/>
  <c r="G32" i="4"/>
  <c r="F32" i="4"/>
  <c r="P31" i="4"/>
  <c r="G31" i="4"/>
  <c r="F31" i="4"/>
  <c r="P30" i="4"/>
  <c r="G30" i="4"/>
  <c r="F30" i="4"/>
  <c r="P29" i="4"/>
  <c r="G29" i="4"/>
  <c r="F29" i="4"/>
  <c r="P28" i="4"/>
  <c r="G28" i="4"/>
  <c r="F28" i="4"/>
  <c r="P27" i="4"/>
  <c r="G27" i="4"/>
  <c r="F27" i="4"/>
  <c r="P26" i="4"/>
  <c r="G26" i="4"/>
  <c r="F26" i="4"/>
  <c r="P25" i="4"/>
  <c r="G25" i="4"/>
  <c r="F25" i="4"/>
  <c r="P24" i="4"/>
  <c r="G24" i="4"/>
  <c r="F24" i="4"/>
  <c r="P23" i="4"/>
  <c r="G23" i="4"/>
  <c r="F23" i="4"/>
  <c r="P22" i="4"/>
  <c r="G22" i="4"/>
  <c r="F22" i="4"/>
  <c r="P21" i="4"/>
  <c r="G21" i="4"/>
  <c r="F21" i="4"/>
  <c r="P20" i="4"/>
  <c r="G20" i="4"/>
  <c r="F20" i="4"/>
  <c r="P19" i="4"/>
  <c r="G19" i="4"/>
  <c r="F19" i="4"/>
  <c r="P18" i="4"/>
  <c r="G18" i="4"/>
  <c r="F18" i="4"/>
  <c r="P17" i="4"/>
  <c r="G17" i="4"/>
  <c r="F17" i="4"/>
  <c r="P16" i="4"/>
  <c r="G16" i="4"/>
  <c r="F16" i="4"/>
  <c r="P15" i="4"/>
  <c r="G15" i="4"/>
  <c r="F15" i="4"/>
  <c r="P14" i="4"/>
  <c r="G14" i="4"/>
  <c r="F14" i="4"/>
  <c r="P13" i="4"/>
  <c r="G13" i="4"/>
  <c r="F13" i="4"/>
  <c r="P12" i="4"/>
  <c r="G12" i="4"/>
  <c r="F12" i="4"/>
  <c r="P11" i="4"/>
  <c r="G11" i="4"/>
  <c r="F11" i="4"/>
  <c r="P10" i="4"/>
  <c r="G10" i="4"/>
  <c r="F10" i="4"/>
  <c r="P9" i="4"/>
  <c r="G9" i="4"/>
  <c r="F9" i="4"/>
  <c r="P8" i="4"/>
  <c r="G8" i="4"/>
  <c r="F8" i="4"/>
  <c r="P7" i="4"/>
  <c r="G7" i="4"/>
  <c r="F7" i="4"/>
  <c r="P6" i="4"/>
  <c r="G6" i="4"/>
  <c r="F6" i="4"/>
  <c r="P5" i="4"/>
  <c r="G5" i="4"/>
  <c r="F5" i="4"/>
  <c r="P4" i="4"/>
  <c r="G4" i="4"/>
  <c r="F4" i="4"/>
  <c r="S67" i="4" l="1"/>
  <c r="Q10" i="2"/>
  <c r="S68" i="10"/>
  <c r="S80" i="10"/>
  <c r="S82" i="13"/>
  <c r="Q15" i="2"/>
  <c r="S50" i="15"/>
  <c r="S58" i="15"/>
  <c r="S62" i="15"/>
  <c r="S74" i="15"/>
  <c r="S50" i="4"/>
  <c r="S85" i="4"/>
  <c r="S50" i="6"/>
  <c r="S54" i="6"/>
  <c r="S67" i="6"/>
  <c r="S72" i="6"/>
  <c r="S77" i="6"/>
  <c r="S55" i="7"/>
  <c r="S63" i="7"/>
  <c r="S67" i="7"/>
  <c r="S75" i="7"/>
  <c r="S79" i="7"/>
  <c r="S87" i="7"/>
  <c r="Q9" i="2"/>
  <c r="S47" i="8"/>
  <c r="S51" i="8"/>
  <c r="S56" i="8"/>
  <c r="S78" i="8"/>
  <c r="S86" i="8"/>
  <c r="S58" i="9"/>
  <c r="S62" i="9"/>
  <c r="S67" i="9"/>
  <c r="S81" i="9"/>
  <c r="S86" i="9"/>
  <c r="S57" i="10"/>
  <c r="S61" i="10"/>
  <c r="S67" i="10"/>
  <c r="S79" i="10"/>
  <c r="S77" i="13"/>
  <c r="S49" i="15"/>
  <c r="S53" i="15"/>
  <c r="S57" i="15"/>
  <c r="S61" i="15"/>
  <c r="S64" i="15"/>
  <c r="S69" i="15"/>
  <c r="S73" i="15"/>
  <c r="S79" i="15"/>
  <c r="S83" i="15"/>
  <c r="S85" i="12"/>
  <c r="S49" i="13"/>
  <c r="S57" i="13"/>
  <c r="S44" i="4"/>
  <c r="S47" i="4"/>
  <c r="S55" i="4"/>
  <c r="S69" i="4"/>
  <c r="S73" i="4"/>
  <c r="S74" i="4"/>
  <c r="S60" i="5"/>
  <c r="S64" i="5"/>
  <c r="S68" i="5"/>
  <c r="S72" i="5"/>
  <c r="S76" i="5"/>
  <c r="S80" i="5"/>
  <c r="S84" i="5"/>
  <c r="S44" i="6"/>
  <c r="S60" i="6"/>
  <c r="S65" i="6"/>
  <c r="S79" i="6"/>
  <c r="S84" i="6"/>
  <c r="S68" i="7"/>
  <c r="S80" i="7"/>
  <c r="S54" i="8"/>
  <c r="S62" i="8"/>
  <c r="S66" i="8"/>
  <c r="S70" i="8"/>
  <c r="S75" i="8"/>
  <c r="S80" i="8"/>
  <c r="S84" i="8"/>
  <c r="S52" i="9"/>
  <c r="S56" i="9"/>
  <c r="S69" i="9"/>
  <c r="S74" i="9"/>
  <c r="S79" i="9"/>
  <c r="S44" i="10"/>
  <c r="S49" i="10"/>
  <c r="S66" i="10"/>
  <c r="S70" i="10"/>
  <c r="S78" i="10"/>
  <c r="S82" i="10"/>
  <c r="S44" i="13"/>
  <c r="S47" i="13"/>
  <c r="S56" i="13"/>
  <c r="S68" i="13"/>
  <c r="S71" i="13"/>
  <c r="S80" i="13"/>
  <c r="S83" i="13"/>
  <c r="S51" i="15"/>
  <c r="S55" i="15"/>
  <c r="S59" i="15"/>
  <c r="S63" i="15"/>
  <c r="S67" i="15"/>
  <c r="S75" i="15"/>
  <c r="S81" i="15"/>
  <c r="S85" i="15"/>
  <c r="S53" i="17"/>
  <c r="S65" i="17"/>
  <c r="S53" i="18"/>
  <c r="S65" i="18"/>
  <c r="S78" i="18"/>
  <c r="S82" i="18"/>
  <c r="S62" i="21"/>
  <c r="S70" i="21"/>
  <c r="S84" i="21"/>
  <c r="S46" i="22"/>
  <c r="S54" i="22"/>
  <c r="S62" i="22"/>
  <c r="S66" i="22"/>
  <c r="S74" i="22"/>
  <c r="S86" i="22"/>
  <c r="S46" i="23"/>
  <c r="S50" i="23"/>
  <c r="S57" i="23"/>
  <c r="S58" i="23"/>
  <c r="S62" i="23"/>
  <c r="S69" i="23"/>
  <c r="S70" i="23"/>
  <c r="S74" i="23"/>
  <c r="S81" i="23"/>
  <c r="S82" i="23"/>
  <c r="S86" i="23"/>
  <c r="S53" i="24"/>
  <c r="S54" i="24"/>
  <c r="S76" i="24"/>
  <c r="S85" i="24"/>
  <c r="S49" i="25"/>
  <c r="S56" i="25"/>
  <c r="S68" i="25"/>
  <c r="S80" i="25"/>
  <c r="S45" i="26"/>
  <c r="S57" i="26"/>
  <c r="S69" i="26"/>
  <c r="S81" i="26"/>
  <c r="S49" i="27"/>
  <c r="S56" i="27"/>
  <c r="S57" i="27"/>
  <c r="S73" i="27"/>
  <c r="S85" i="27"/>
  <c r="S25" i="28"/>
  <c r="S49" i="28"/>
  <c r="S53" i="28"/>
  <c r="S57" i="28"/>
  <c r="S61" i="28"/>
  <c r="S65" i="28"/>
  <c r="S69" i="28"/>
  <c r="S73" i="28"/>
  <c r="S77" i="28"/>
  <c r="S81" i="28"/>
  <c r="S85" i="28"/>
  <c r="S63" i="30"/>
  <c r="S73" i="30"/>
  <c r="S84" i="30"/>
  <c r="S51" i="16"/>
  <c r="S55" i="16"/>
  <c r="S59" i="16"/>
  <c r="S63" i="16"/>
  <c r="S69" i="16"/>
  <c r="S75" i="16"/>
  <c r="S79" i="16"/>
  <c r="S83" i="16"/>
  <c r="S87" i="16"/>
  <c r="S56" i="17"/>
  <c r="S60" i="17"/>
  <c r="S77" i="17"/>
  <c r="S56" i="18"/>
  <c r="S60" i="18"/>
  <c r="S68" i="18"/>
  <c r="S77" i="18"/>
  <c r="S54" i="19"/>
  <c r="S58" i="19"/>
  <c r="S62" i="19"/>
  <c r="S66" i="19"/>
  <c r="S77" i="19"/>
  <c r="S85" i="19"/>
  <c r="S61" i="21"/>
  <c r="S75" i="21"/>
  <c r="S81" i="21"/>
  <c r="S49" i="32"/>
  <c r="S57" i="32"/>
  <c r="S61" i="32"/>
  <c r="S69" i="32"/>
  <c r="S73" i="32"/>
  <c r="S49" i="33"/>
  <c r="S72" i="33"/>
  <c r="S87" i="15"/>
  <c r="S41" i="16"/>
  <c r="S50" i="16"/>
  <c r="S58" i="16"/>
  <c r="S62" i="16"/>
  <c r="S74" i="16"/>
  <c r="S77" i="16"/>
  <c r="S82" i="16"/>
  <c r="S86" i="16"/>
  <c r="S54" i="17"/>
  <c r="S72" i="17"/>
  <c r="S80" i="17"/>
  <c r="S84" i="17"/>
  <c r="S87" i="17"/>
  <c r="S51" i="18"/>
  <c r="S59" i="18"/>
  <c r="S63" i="18"/>
  <c r="S72" i="18"/>
  <c r="S80" i="18"/>
  <c r="S44" i="19"/>
  <c r="S53" i="19"/>
  <c r="S56" i="19"/>
  <c r="S65" i="19"/>
  <c r="S76" i="19"/>
  <c r="S79" i="19"/>
  <c r="S68" i="21"/>
  <c r="S72" i="21"/>
  <c r="S80" i="21"/>
  <c r="S47" i="22"/>
  <c r="S56" i="22"/>
  <c r="S64" i="22"/>
  <c r="S78" i="22"/>
  <c r="S83" i="22"/>
  <c r="S52" i="24"/>
  <c r="S61" i="24"/>
  <c r="S77" i="24"/>
  <c r="S78" i="24"/>
  <c r="S47" i="25"/>
  <c r="S51" i="25"/>
  <c r="S59" i="25"/>
  <c r="S62" i="25"/>
  <c r="S71" i="25"/>
  <c r="S74" i="25"/>
  <c r="S83" i="25"/>
  <c r="S86" i="25"/>
  <c r="S51" i="26"/>
  <c r="S63" i="26"/>
  <c r="S75" i="26"/>
  <c r="S87" i="26"/>
  <c r="S50" i="27"/>
  <c r="S63" i="27"/>
  <c r="S67" i="27"/>
  <c r="S74" i="27"/>
  <c r="S75" i="27"/>
  <c r="S86" i="27"/>
  <c r="S87" i="27"/>
  <c r="S47" i="28"/>
  <c r="S51" i="28"/>
  <c r="S55" i="28"/>
  <c r="S59" i="28"/>
  <c r="S63" i="28"/>
  <c r="S67" i="28"/>
  <c r="S71" i="28"/>
  <c r="S75" i="28"/>
  <c r="S79" i="28"/>
  <c r="S83" i="28"/>
  <c r="S87" i="28"/>
  <c r="S52" i="31"/>
  <c r="S56" i="31"/>
  <c r="S60" i="31"/>
  <c r="S64" i="31"/>
  <c r="S68" i="31"/>
  <c r="S72" i="31"/>
  <c r="S76" i="31"/>
  <c r="S66" i="33"/>
  <c r="Q24" i="2"/>
  <c r="Q25" i="2"/>
  <c r="S82" i="29"/>
  <c r="S86" i="29"/>
  <c r="S50" i="30"/>
  <c r="S70" i="30"/>
  <c r="S75" i="30"/>
  <c r="S87" i="30"/>
  <c r="Q33" i="2"/>
  <c r="S50" i="32"/>
  <c r="S62" i="32"/>
  <c r="S74" i="32"/>
  <c r="S86" i="32"/>
  <c r="S60" i="33"/>
  <c r="S81" i="33"/>
  <c r="S13" i="32"/>
  <c r="S60" i="8"/>
  <c r="S24" i="33"/>
  <c r="S47" i="32"/>
  <c r="S48" i="32"/>
  <c r="S24" i="31"/>
  <c r="S48" i="31"/>
  <c r="S44" i="31"/>
  <c r="S43" i="30"/>
  <c r="S51" i="30"/>
  <c r="S49" i="30"/>
  <c r="S43" i="24"/>
  <c r="S55" i="19"/>
  <c r="S61" i="19"/>
  <c r="S44" i="18"/>
  <c r="S48" i="18"/>
  <c r="S48" i="17"/>
  <c r="S46" i="16"/>
  <c r="S49" i="16"/>
  <c r="S45" i="12"/>
  <c r="S46" i="11"/>
  <c r="S33" i="11"/>
  <c r="S45" i="11"/>
  <c r="S45" i="10"/>
  <c r="S47" i="9"/>
  <c r="S48" i="9"/>
  <c r="S46" i="9"/>
  <c r="S43" i="33"/>
  <c r="S7" i="33"/>
  <c r="S33" i="32"/>
  <c r="S46" i="30"/>
  <c r="S45" i="30"/>
  <c r="S44" i="30"/>
  <c r="S31" i="30"/>
  <c r="S45" i="25"/>
  <c r="S47" i="18"/>
  <c r="S46" i="18"/>
  <c r="S42" i="18"/>
  <c r="Q17" i="2"/>
  <c r="S17" i="12"/>
  <c r="S47" i="10"/>
  <c r="S43" i="10"/>
  <c r="S49" i="5"/>
  <c r="S53" i="5"/>
  <c r="S48" i="5"/>
  <c r="S52" i="5"/>
  <c r="S56" i="5"/>
  <c r="S56" i="4"/>
  <c r="S68" i="4"/>
  <c r="Q6" i="2"/>
  <c r="S46" i="29"/>
  <c r="S50" i="29"/>
  <c r="S54" i="29"/>
  <c r="S45" i="28"/>
  <c r="S42" i="24"/>
  <c r="S45" i="23"/>
  <c r="S53" i="22"/>
  <c r="S48" i="22"/>
  <c r="S52" i="22"/>
  <c r="S57" i="22"/>
  <c r="S60" i="22"/>
  <c r="S45" i="22"/>
  <c r="S50" i="22"/>
  <c r="S59" i="22"/>
  <c r="S65" i="21"/>
  <c r="S64" i="21"/>
  <c r="S43" i="16"/>
  <c r="S37" i="16"/>
  <c r="S53" i="16"/>
  <c r="S45" i="15"/>
  <c r="S40" i="15"/>
  <c r="S50" i="9"/>
  <c r="S33" i="8"/>
  <c r="S42" i="29"/>
  <c r="Q30" i="2"/>
  <c r="S43" i="28"/>
  <c r="S41" i="28"/>
  <c r="S41" i="24"/>
  <c r="S40" i="23"/>
  <c r="S26" i="23"/>
  <c r="S42" i="22"/>
  <c r="S41" i="22"/>
  <c r="S40" i="22"/>
  <c r="Q23" i="2"/>
  <c r="Q18" i="2"/>
  <c r="S40" i="16"/>
  <c r="S39" i="16"/>
  <c r="S38" i="16"/>
  <c r="S28" i="15"/>
  <c r="Q16" i="2"/>
  <c r="S17" i="14"/>
  <c r="S33" i="10"/>
  <c r="S49" i="9"/>
  <c r="S44" i="9"/>
  <c r="S43" i="9"/>
  <c r="S40" i="9"/>
  <c r="S23" i="9"/>
  <c r="S42" i="8"/>
  <c r="S28" i="8"/>
  <c r="S19" i="33"/>
  <c r="S48" i="33"/>
  <c r="S14" i="33"/>
  <c r="S32" i="33"/>
  <c r="S37" i="32"/>
  <c r="S21" i="31"/>
  <c r="S25" i="31"/>
  <c r="S41" i="31"/>
  <c r="S16" i="30"/>
  <c r="S5" i="28"/>
  <c r="S47" i="27"/>
  <c r="S44" i="25"/>
  <c r="S37" i="24"/>
  <c r="S19" i="23"/>
  <c r="S33" i="16"/>
  <c r="S5" i="14"/>
  <c r="S61" i="4"/>
  <c r="S37" i="10"/>
  <c r="S53" i="10"/>
  <c r="Q35" i="2"/>
  <c r="S8" i="33"/>
  <c r="S31" i="33"/>
  <c r="S29" i="33"/>
  <c r="S26" i="33"/>
  <c r="S13" i="33"/>
  <c r="S20" i="33"/>
  <c r="S37" i="33"/>
  <c r="S41" i="33"/>
  <c r="S25" i="33"/>
  <c r="S42" i="33"/>
  <c r="S40" i="33"/>
  <c r="S38" i="33"/>
  <c r="S36" i="33"/>
  <c r="S30" i="33"/>
  <c r="S23" i="33"/>
  <c r="S18" i="33"/>
  <c r="S17" i="33"/>
  <c r="S16" i="33"/>
  <c r="S12" i="33"/>
  <c r="S6" i="33"/>
  <c r="F89" i="33"/>
  <c r="S40" i="32"/>
  <c r="S21" i="32"/>
  <c r="S40" i="31"/>
  <c r="S36" i="31"/>
  <c r="S32" i="31"/>
  <c r="S28" i="31"/>
  <c r="S20" i="31"/>
  <c r="S17" i="31"/>
  <c r="S16" i="31"/>
  <c r="Q32" i="2"/>
  <c r="S23" i="30"/>
  <c r="S35" i="30"/>
  <c r="S22" i="30"/>
  <c r="S34" i="30"/>
  <c r="S28" i="30"/>
  <c r="S37" i="30"/>
  <c r="S33" i="30"/>
  <c r="S32" i="30"/>
  <c r="S29" i="30"/>
  <c r="S27" i="30"/>
  <c r="S25" i="30"/>
  <c r="S21" i="30"/>
  <c r="S20" i="30"/>
  <c r="S19" i="30"/>
  <c r="S17" i="30"/>
  <c r="S15" i="30"/>
  <c r="S24" i="27"/>
  <c r="S42" i="25"/>
  <c r="S39" i="25"/>
  <c r="S35" i="25"/>
  <c r="S13" i="25"/>
  <c r="Q26" i="2"/>
  <c r="S14" i="24"/>
  <c r="S40" i="24"/>
  <c r="S31" i="24"/>
  <c r="S30" i="24"/>
  <c r="S29" i="24"/>
  <c r="S28" i="24"/>
  <c r="S25" i="24"/>
  <c r="S19" i="24"/>
  <c r="S17" i="24"/>
  <c r="S39" i="23"/>
  <c r="S47" i="21"/>
  <c r="S21" i="23"/>
  <c r="S33" i="23"/>
  <c r="S45" i="21"/>
  <c r="S20" i="23"/>
  <c r="S28" i="23"/>
  <c r="S32" i="23"/>
  <c r="S23" i="23"/>
  <c r="S22" i="23"/>
  <c r="S34" i="23"/>
  <c r="S38" i="23"/>
  <c r="S58" i="21"/>
  <c r="S57" i="21"/>
  <c r="S56" i="21"/>
  <c r="S53" i="21"/>
  <c r="S52" i="21"/>
  <c r="S51" i="21"/>
  <c r="S50" i="21"/>
  <c r="S46" i="21"/>
  <c r="S44" i="21"/>
  <c r="Q20" i="2"/>
  <c r="S41" i="18"/>
  <c r="S24" i="18"/>
  <c r="S10" i="18"/>
  <c r="S22" i="17"/>
  <c r="S47" i="17"/>
  <c r="S68" i="17"/>
  <c r="S69" i="17"/>
  <c r="S23" i="17"/>
  <c r="S36" i="17"/>
  <c r="S59" i="17"/>
  <c r="S63" i="17"/>
  <c r="S74" i="17"/>
  <c r="S83" i="17"/>
  <c r="Q19" i="2"/>
  <c r="S30" i="17"/>
  <c r="S57" i="17"/>
  <c r="S62" i="17"/>
  <c r="S71" i="17"/>
  <c r="S75" i="17"/>
  <c r="S86" i="17"/>
  <c r="S42" i="17"/>
  <c r="S41" i="17"/>
  <c r="S39" i="17"/>
  <c r="S35" i="17"/>
  <c r="S33" i="17"/>
  <c r="S29" i="17"/>
  <c r="S16" i="17"/>
  <c r="S8" i="17"/>
  <c r="S23" i="16"/>
  <c r="S35" i="16"/>
  <c r="S17" i="16"/>
  <c r="S34" i="16"/>
  <c r="S22" i="16"/>
  <c r="S29" i="16"/>
  <c r="S31" i="16"/>
  <c r="S28" i="16"/>
  <c r="S27" i="16"/>
  <c r="S26" i="16"/>
  <c r="S25" i="16"/>
  <c r="S21" i="16"/>
  <c r="S19" i="16"/>
  <c r="S16" i="16"/>
  <c r="S7" i="15"/>
  <c r="S13" i="11"/>
  <c r="Q12" i="2"/>
  <c r="S26" i="10"/>
  <c r="S23" i="10"/>
  <c r="S29" i="10"/>
  <c r="S41" i="10"/>
  <c r="S40" i="10"/>
  <c r="S39" i="10"/>
  <c r="S38" i="10"/>
  <c r="S35" i="10"/>
  <c r="S34" i="10"/>
  <c r="S32" i="10"/>
  <c r="S31" i="10"/>
  <c r="S28" i="10"/>
  <c r="S27" i="10"/>
  <c r="S25" i="10"/>
  <c r="S22" i="10"/>
  <c r="S21" i="10"/>
  <c r="S20" i="10"/>
  <c r="S19" i="10"/>
  <c r="S16" i="10"/>
  <c r="Q11" i="2"/>
  <c r="S34" i="9"/>
  <c r="S38" i="9"/>
  <c r="S37" i="9"/>
  <c r="S36" i="9"/>
  <c r="S35" i="9"/>
  <c r="S33" i="9"/>
  <c r="S32" i="9"/>
  <c r="S31" i="9"/>
  <c r="S28" i="9"/>
  <c r="S26" i="9"/>
  <c r="S25" i="9"/>
  <c r="S24" i="9"/>
  <c r="S22" i="9"/>
  <c r="S21" i="9"/>
  <c r="S20" i="9"/>
  <c r="S19" i="9"/>
  <c r="Q7" i="2"/>
  <c r="S44" i="5"/>
  <c r="S23" i="4"/>
  <c r="S40" i="4"/>
  <c r="S39" i="4"/>
  <c r="S38" i="4"/>
  <c r="S35" i="4"/>
  <c r="S34" i="4"/>
  <c r="S33" i="4"/>
  <c r="S32" i="4"/>
  <c r="S29" i="4"/>
  <c r="S28" i="4"/>
  <c r="S27" i="4"/>
  <c r="S26" i="4"/>
  <c r="S22" i="4"/>
  <c r="S21" i="4"/>
  <c r="S20" i="4"/>
  <c r="S17" i="4"/>
  <c r="S16" i="4"/>
  <c r="S15" i="4"/>
  <c r="S14" i="4"/>
  <c r="S11" i="4"/>
  <c r="S10" i="4"/>
  <c r="S9" i="4"/>
  <c r="S8" i="4"/>
  <c r="S5" i="4"/>
  <c r="S38" i="32"/>
  <c r="Q34" i="2"/>
  <c r="S5" i="31"/>
  <c r="S9" i="31"/>
  <c r="S13" i="31"/>
  <c r="S12" i="31"/>
  <c r="S40" i="29"/>
  <c r="S44" i="29"/>
  <c r="S48" i="29"/>
  <c r="S52" i="29"/>
  <c r="S56" i="29"/>
  <c r="S60" i="29"/>
  <c r="S64" i="29"/>
  <c r="Q31" i="2"/>
  <c r="Q29" i="2"/>
  <c r="S9" i="26"/>
  <c r="S33" i="26"/>
  <c r="S28" i="26"/>
  <c r="Q28" i="2"/>
  <c r="S8" i="25"/>
  <c r="S38" i="25"/>
  <c r="Q27" i="2"/>
  <c r="S16" i="24"/>
  <c r="S16" i="22"/>
  <c r="S17" i="21"/>
  <c r="S16" i="21"/>
  <c r="S41" i="21"/>
  <c r="S46" i="20"/>
  <c r="Q22" i="2"/>
  <c r="Q21" i="2"/>
  <c r="S17" i="17"/>
  <c r="S15" i="16"/>
  <c r="S9" i="16"/>
  <c r="S13" i="15"/>
  <c r="S43" i="15"/>
  <c r="S41" i="15"/>
  <c r="S65" i="15"/>
  <c r="S16" i="13"/>
  <c r="S40" i="13"/>
  <c r="S43" i="13"/>
  <c r="S43" i="12"/>
  <c r="S47" i="12"/>
  <c r="S51" i="12"/>
  <c r="S55" i="12"/>
  <c r="S46" i="12"/>
  <c r="S50" i="12"/>
  <c r="S54" i="12"/>
  <c r="Q14" i="2"/>
  <c r="S37" i="11"/>
  <c r="S41" i="11"/>
  <c r="S39" i="11"/>
  <c r="S43" i="11"/>
  <c r="S38" i="11"/>
  <c r="S42" i="11"/>
  <c r="Q13" i="2"/>
  <c r="S15" i="10"/>
  <c r="S17" i="10"/>
  <c r="S41" i="8"/>
  <c r="S51" i="7"/>
  <c r="S46" i="7"/>
  <c r="S53" i="7"/>
  <c r="S43" i="6"/>
  <c r="S48" i="6"/>
  <c r="S53" i="6"/>
  <c r="S47" i="6"/>
  <c r="S55" i="6"/>
  <c r="Q8" i="2"/>
  <c r="S5" i="5"/>
  <c r="S25" i="5"/>
  <c r="S41" i="5"/>
  <c r="S45" i="5"/>
  <c r="S11" i="32"/>
  <c r="S11" i="30"/>
  <c r="S10" i="30"/>
  <c r="S14" i="32"/>
  <c r="P89" i="31"/>
  <c r="S26" i="32"/>
  <c r="S5" i="30"/>
  <c r="S35" i="32"/>
  <c r="S23" i="32"/>
  <c r="S36" i="32"/>
  <c r="S28" i="32"/>
  <c r="S25" i="32"/>
  <c r="S24" i="32"/>
  <c r="S16" i="32"/>
  <c r="S12" i="32"/>
  <c r="P89" i="32"/>
  <c r="S9" i="32"/>
  <c r="S8" i="31"/>
  <c r="S13" i="30"/>
  <c r="S9" i="30"/>
  <c r="S8" i="30"/>
  <c r="S7" i="30"/>
  <c r="S38" i="29"/>
  <c r="S36" i="29"/>
  <c r="S34" i="29"/>
  <c r="S32" i="29"/>
  <c r="S30" i="29"/>
  <c r="S28" i="29"/>
  <c r="S26" i="29"/>
  <c r="S24" i="29"/>
  <c r="S22" i="29"/>
  <c r="S20" i="29"/>
  <c r="S18" i="29"/>
  <c r="S16" i="29"/>
  <c r="S14" i="29"/>
  <c r="S12" i="29"/>
  <c r="S10" i="29"/>
  <c r="S8" i="29"/>
  <c r="S6" i="29"/>
  <c r="F89" i="29"/>
  <c r="S39" i="28"/>
  <c r="S37" i="28"/>
  <c r="S35" i="28"/>
  <c r="S33" i="28"/>
  <c r="S31" i="28"/>
  <c r="S29" i="28"/>
  <c r="S27" i="28"/>
  <c r="S23" i="28"/>
  <c r="S21" i="28"/>
  <c r="S19" i="28"/>
  <c r="S17" i="28"/>
  <c r="S15" i="28"/>
  <c r="S13" i="28"/>
  <c r="S11" i="28"/>
  <c r="S9" i="28"/>
  <c r="S7" i="28"/>
  <c r="G89" i="28"/>
  <c r="S25" i="27"/>
  <c r="S43" i="27"/>
  <c r="S37" i="27"/>
  <c r="S36" i="27"/>
  <c r="S35" i="27"/>
  <c r="S34" i="27"/>
  <c r="S31" i="27"/>
  <c r="S23" i="27"/>
  <c r="S22" i="27"/>
  <c r="S19" i="27"/>
  <c r="S13" i="27"/>
  <c r="S12" i="27"/>
  <c r="S11" i="27"/>
  <c r="S9" i="27"/>
  <c r="P89" i="27"/>
  <c r="S11" i="26"/>
  <c r="S17" i="26"/>
  <c r="S23" i="26"/>
  <c r="S35" i="26"/>
  <c r="S5" i="26"/>
  <c r="S41" i="26"/>
  <c r="S40" i="26"/>
  <c r="S39" i="26"/>
  <c r="S38" i="26"/>
  <c r="S34" i="26"/>
  <c r="S32" i="26"/>
  <c r="S29" i="26"/>
  <c r="S27" i="26"/>
  <c r="S26" i="26"/>
  <c r="S22" i="26"/>
  <c r="S21" i="26"/>
  <c r="S20" i="26"/>
  <c r="S16" i="26"/>
  <c r="S15" i="26"/>
  <c r="S14" i="26"/>
  <c r="S10" i="26"/>
  <c r="S8" i="26"/>
  <c r="S14" i="25"/>
  <c r="S5" i="24"/>
  <c r="S37" i="25"/>
  <c r="S33" i="25"/>
  <c r="S32" i="25"/>
  <c r="S30" i="25"/>
  <c r="S27" i="25"/>
  <c r="S26" i="25"/>
  <c r="S25" i="25"/>
  <c r="S23" i="25"/>
  <c r="S21" i="25"/>
  <c r="S20" i="25"/>
  <c r="S18" i="25"/>
  <c r="S15" i="25"/>
  <c r="S11" i="25"/>
  <c r="S9" i="25"/>
  <c r="S6" i="25"/>
  <c r="S15" i="24"/>
  <c r="S12" i="24"/>
  <c r="S7" i="24"/>
  <c r="S16" i="23"/>
  <c r="S14" i="23"/>
  <c r="S12" i="23"/>
  <c r="S11" i="23"/>
  <c r="S10" i="23"/>
  <c r="S8" i="23"/>
  <c r="S7" i="23"/>
  <c r="S6" i="23"/>
  <c r="F89" i="23"/>
  <c r="S23" i="22"/>
  <c r="S17" i="22"/>
  <c r="S29" i="22"/>
  <c r="S38" i="22"/>
  <c r="S36" i="22"/>
  <c r="S35" i="22"/>
  <c r="S33" i="22"/>
  <c r="S32" i="22"/>
  <c r="S30" i="22"/>
  <c r="S28" i="22"/>
  <c r="S27" i="22"/>
  <c r="S26" i="22"/>
  <c r="S24" i="22"/>
  <c r="S22" i="22"/>
  <c r="S21" i="22"/>
  <c r="S18" i="22"/>
  <c r="S14" i="22"/>
  <c r="S12" i="22"/>
  <c r="S11" i="22"/>
  <c r="S9" i="22"/>
  <c r="S8" i="22"/>
  <c r="S6" i="22"/>
  <c r="S5" i="22"/>
  <c r="S29" i="21"/>
  <c r="S35" i="21"/>
  <c r="S23" i="21"/>
  <c r="S11" i="21"/>
  <c r="S5" i="21"/>
  <c r="S40" i="21"/>
  <c r="S39" i="21"/>
  <c r="S38" i="21"/>
  <c r="S34" i="21"/>
  <c r="S33" i="21"/>
  <c r="S32" i="21"/>
  <c r="S28" i="21"/>
  <c r="S27" i="21"/>
  <c r="S26" i="21"/>
  <c r="S22" i="21"/>
  <c r="S21" i="21"/>
  <c r="S20" i="21"/>
  <c r="S15" i="21"/>
  <c r="S14" i="21"/>
  <c r="S10" i="21"/>
  <c r="S9" i="21"/>
  <c r="S8" i="21"/>
  <c r="S42" i="20"/>
  <c r="S38" i="20"/>
  <c r="S34" i="20"/>
  <c r="S30" i="20"/>
  <c r="S26" i="20"/>
  <c r="S22" i="20"/>
  <c r="S18" i="20"/>
  <c r="S14" i="20"/>
  <c r="S10" i="20"/>
  <c r="S6" i="20"/>
  <c r="F89" i="20"/>
  <c r="S20" i="19"/>
  <c r="S7" i="19"/>
  <c r="S26" i="19"/>
  <c r="S14" i="19"/>
  <c r="S8" i="19"/>
  <c r="S13" i="19"/>
  <c r="S41" i="19"/>
  <c r="S42" i="19"/>
  <c r="S40" i="19"/>
  <c r="S38" i="19"/>
  <c r="S37" i="19"/>
  <c r="S34" i="19"/>
  <c r="S32" i="19"/>
  <c r="S31" i="19"/>
  <c r="S30" i="19"/>
  <c r="S29" i="19"/>
  <c r="S28" i="19"/>
  <c r="S25" i="19"/>
  <c r="S24" i="19"/>
  <c r="S22" i="19"/>
  <c r="S19" i="19"/>
  <c r="S18" i="19"/>
  <c r="S17" i="19"/>
  <c r="S16" i="19"/>
  <c r="S12" i="19"/>
  <c r="S10" i="19"/>
  <c r="S6" i="19"/>
  <c r="S5" i="19"/>
  <c r="S10" i="16"/>
  <c r="S35" i="18"/>
  <c r="S11" i="16"/>
  <c r="S5" i="16"/>
  <c r="S11" i="17"/>
  <c r="S5" i="17"/>
  <c r="S39" i="18"/>
  <c r="S36" i="18"/>
  <c r="S34" i="18"/>
  <c r="S32" i="18"/>
  <c r="S30" i="18"/>
  <c r="S29" i="18"/>
  <c r="S27" i="18"/>
  <c r="S23" i="18"/>
  <c r="S22" i="18"/>
  <c r="S20" i="18"/>
  <c r="S18" i="18"/>
  <c r="S17" i="18"/>
  <c r="S15" i="18"/>
  <c r="S12" i="18"/>
  <c r="S11" i="18"/>
  <c r="S8" i="18"/>
  <c r="S6" i="18"/>
  <c r="S14" i="17"/>
  <c r="S10" i="17"/>
  <c r="S14" i="16"/>
  <c r="S13" i="16"/>
  <c r="S7" i="16"/>
  <c r="S29" i="15"/>
  <c r="S11" i="15"/>
  <c r="S16" i="15"/>
  <c r="S35" i="15"/>
  <c r="S39" i="15"/>
  <c r="S38" i="15"/>
  <c r="S37" i="15"/>
  <c r="S34" i="15"/>
  <c r="S33" i="15"/>
  <c r="S31" i="15"/>
  <c r="S27" i="15"/>
  <c r="S26" i="15"/>
  <c r="S25" i="15"/>
  <c r="S23" i="15"/>
  <c r="S22" i="15"/>
  <c r="S21" i="15"/>
  <c r="S19" i="15"/>
  <c r="S17" i="15"/>
  <c r="S15" i="15"/>
  <c r="S14" i="15"/>
  <c r="S10" i="15"/>
  <c r="S9" i="15"/>
  <c r="S5" i="15"/>
  <c r="S43" i="14"/>
  <c r="S41" i="14"/>
  <c r="S39" i="14"/>
  <c r="S37" i="14"/>
  <c r="S35" i="14"/>
  <c r="S33" i="14"/>
  <c r="S31" i="14"/>
  <c r="S29" i="14"/>
  <c r="S27" i="14"/>
  <c r="S25" i="14"/>
  <c r="S23" i="14"/>
  <c r="S21" i="14"/>
  <c r="S19" i="14"/>
  <c r="S15" i="14"/>
  <c r="S13" i="14"/>
  <c r="S11" i="14"/>
  <c r="S9" i="14"/>
  <c r="S7" i="14"/>
  <c r="S26" i="13"/>
  <c r="S41" i="13"/>
  <c r="S14" i="13"/>
  <c r="S20" i="13"/>
  <c r="S17" i="13"/>
  <c r="S32" i="13"/>
  <c r="S38" i="13"/>
  <c r="S37" i="13"/>
  <c r="S35" i="13"/>
  <c r="S34" i="13"/>
  <c r="S31" i="13"/>
  <c r="S29" i="13"/>
  <c r="S28" i="13"/>
  <c r="S25" i="13"/>
  <c r="S23" i="13"/>
  <c r="S22" i="13"/>
  <c r="S19" i="13"/>
  <c r="S13" i="13"/>
  <c r="S11" i="13"/>
  <c r="S10" i="13"/>
  <c r="S8" i="13"/>
  <c r="S7" i="13"/>
  <c r="S5" i="13"/>
  <c r="S42" i="12"/>
  <c r="S41" i="12"/>
  <c r="S39" i="12"/>
  <c r="S38" i="12"/>
  <c r="S37" i="12"/>
  <c r="S35" i="12"/>
  <c r="S34" i="12"/>
  <c r="S33" i="12"/>
  <c r="S31" i="12"/>
  <c r="S30" i="12"/>
  <c r="S29" i="12"/>
  <c r="S27" i="12"/>
  <c r="S26" i="12"/>
  <c r="S25" i="12"/>
  <c r="S23" i="12"/>
  <c r="S22" i="12"/>
  <c r="S21" i="12"/>
  <c r="S19" i="12"/>
  <c r="S18" i="12"/>
  <c r="S15" i="12"/>
  <c r="S14" i="12"/>
  <c r="S13" i="12"/>
  <c r="S11" i="12"/>
  <c r="S10" i="12"/>
  <c r="S9" i="12"/>
  <c r="S7" i="12"/>
  <c r="S6" i="12"/>
  <c r="S5" i="12"/>
  <c r="S14" i="10"/>
  <c r="S5" i="9"/>
  <c r="S5" i="10"/>
  <c r="S8" i="10"/>
  <c r="S11" i="10"/>
  <c r="S35" i="11"/>
  <c r="S34" i="11"/>
  <c r="S31" i="11"/>
  <c r="S30" i="11"/>
  <c r="S29" i="11"/>
  <c r="S27" i="11"/>
  <c r="S26" i="11"/>
  <c r="S25" i="11"/>
  <c r="S23" i="11"/>
  <c r="S22" i="11"/>
  <c r="S21" i="11"/>
  <c r="S19" i="11"/>
  <c r="S18" i="11"/>
  <c r="S17" i="11"/>
  <c r="S15" i="11"/>
  <c r="S14" i="11"/>
  <c r="S11" i="11"/>
  <c r="S10" i="11"/>
  <c r="S9" i="11"/>
  <c r="S7" i="11"/>
  <c r="S6" i="11"/>
  <c r="G89" i="11"/>
  <c r="S5" i="11"/>
  <c r="S13" i="10"/>
  <c r="S10" i="10"/>
  <c r="S9" i="10"/>
  <c r="S7" i="10"/>
  <c r="G89" i="10"/>
  <c r="S15" i="9"/>
  <c r="S8" i="9"/>
  <c r="S7" i="9"/>
  <c r="S11" i="8"/>
  <c r="S17" i="8"/>
  <c r="S38" i="8"/>
  <c r="S36" i="8"/>
  <c r="S35" i="8"/>
  <c r="S32" i="8"/>
  <c r="S29" i="8"/>
  <c r="S27" i="8"/>
  <c r="S26" i="8"/>
  <c r="S23" i="8"/>
  <c r="S22" i="8"/>
  <c r="S21" i="8"/>
  <c r="S20" i="8"/>
  <c r="S16" i="8"/>
  <c r="S15" i="8"/>
  <c r="S14" i="8"/>
  <c r="S10" i="8"/>
  <c r="S9" i="8"/>
  <c r="S8" i="8"/>
  <c r="S5" i="8"/>
  <c r="S29" i="7"/>
  <c r="S17" i="7"/>
  <c r="S42" i="7"/>
  <c r="S41" i="7"/>
  <c r="S34" i="7"/>
  <c r="S30" i="7"/>
  <c r="S22" i="7"/>
  <c r="S18" i="7"/>
  <c r="S15" i="7"/>
  <c r="S10" i="7"/>
  <c r="S24" i="7"/>
  <c r="S28" i="7"/>
  <c r="S36" i="7"/>
  <c r="S19" i="7"/>
  <c r="S27" i="7"/>
  <c r="S31" i="7"/>
  <c r="S39" i="7"/>
  <c r="S43" i="7"/>
  <c r="S7" i="7"/>
  <c r="S6" i="7"/>
  <c r="S40" i="7"/>
  <c r="S26" i="6"/>
  <c r="S14" i="6"/>
  <c r="S8" i="6"/>
  <c r="S38" i="6"/>
  <c r="S32" i="6"/>
  <c r="S20" i="6"/>
  <c r="S42" i="6"/>
  <c r="S41" i="6"/>
  <c r="S37" i="6"/>
  <c r="S36" i="6"/>
  <c r="S35" i="6"/>
  <c r="S31" i="6"/>
  <c r="S30" i="6"/>
  <c r="S29" i="6"/>
  <c r="S25" i="6"/>
  <c r="S24" i="6"/>
  <c r="S23" i="6"/>
  <c r="S19" i="6"/>
  <c r="S18" i="6"/>
  <c r="S17" i="6"/>
  <c r="S13" i="6"/>
  <c r="S12" i="6"/>
  <c r="S11" i="6"/>
  <c r="S7" i="6"/>
  <c r="S6" i="6"/>
  <c r="S5" i="6"/>
  <c r="P89" i="5"/>
  <c r="S40" i="5"/>
  <c r="S37" i="5"/>
  <c r="S36" i="5"/>
  <c r="S33" i="5"/>
  <c r="S32" i="5"/>
  <c r="S29" i="5"/>
  <c r="S28" i="5"/>
  <c r="S24" i="5"/>
  <c r="S21" i="5"/>
  <c r="S20" i="5"/>
  <c r="S17" i="5"/>
  <c r="S16" i="5"/>
  <c r="S13" i="5"/>
  <c r="S12" i="5"/>
  <c r="S9" i="5"/>
  <c r="S8" i="5"/>
  <c r="G89" i="6"/>
  <c r="S7" i="4"/>
  <c r="S13" i="4"/>
  <c r="S25" i="4"/>
  <c r="S49" i="4"/>
  <c r="S7" i="5"/>
  <c r="S15" i="5"/>
  <c r="S27" i="5"/>
  <c r="S35" i="5"/>
  <c r="S47" i="5"/>
  <c r="S55" i="5"/>
  <c r="S59" i="5"/>
  <c r="S75" i="5"/>
  <c r="S20" i="7"/>
  <c r="S21" i="7"/>
  <c r="S25" i="7"/>
  <c r="S32" i="7"/>
  <c r="S33" i="7"/>
  <c r="S37" i="7"/>
  <c r="S44" i="7"/>
  <c r="S45" i="7"/>
  <c r="S49" i="7"/>
  <c r="S56" i="7"/>
  <c r="S57" i="7"/>
  <c r="S61" i="7"/>
  <c r="S69" i="7"/>
  <c r="S73" i="7"/>
  <c r="S81" i="7"/>
  <c r="S85" i="7"/>
  <c r="F89" i="8"/>
  <c r="S7" i="8"/>
  <c r="S13" i="8"/>
  <c r="S19" i="8"/>
  <c r="S25" i="8"/>
  <c r="S31" i="8"/>
  <c r="S40" i="8"/>
  <c r="S45" i="8"/>
  <c r="S50" i="8"/>
  <c r="S64" i="8"/>
  <c r="S69" i="8"/>
  <c r="S74" i="8"/>
  <c r="F89" i="9"/>
  <c r="S6" i="9"/>
  <c r="S10" i="9"/>
  <c r="S18" i="9"/>
  <c r="S30" i="9"/>
  <c r="S42" i="9"/>
  <c r="S54" i="9"/>
  <c r="S66" i="9"/>
  <c r="S78" i="9"/>
  <c r="F89" i="4"/>
  <c r="S19" i="4"/>
  <c r="S31" i="4"/>
  <c r="S37" i="4"/>
  <c r="S43" i="4"/>
  <c r="S11" i="5"/>
  <c r="S19" i="5"/>
  <c r="S23" i="5"/>
  <c r="S31" i="5"/>
  <c r="S39" i="5"/>
  <c r="S43" i="5"/>
  <c r="S51" i="5"/>
  <c r="S63" i="5"/>
  <c r="S67" i="5"/>
  <c r="S71" i="5"/>
  <c r="S79" i="5"/>
  <c r="S83" i="5"/>
  <c r="S87" i="5"/>
  <c r="P89" i="6"/>
  <c r="S10" i="6"/>
  <c r="S16" i="6"/>
  <c r="S22" i="6"/>
  <c r="S28" i="6"/>
  <c r="S34" i="6"/>
  <c r="S40" i="6"/>
  <c r="S46" i="6"/>
  <c r="S52" i="6"/>
  <c r="S58" i="6"/>
  <c r="S64" i="6"/>
  <c r="S70" i="6"/>
  <c r="S76" i="6"/>
  <c r="S82" i="6"/>
  <c r="S5" i="7"/>
  <c r="S9" i="7"/>
  <c r="S13" i="7"/>
  <c r="G89" i="4"/>
  <c r="S6" i="4"/>
  <c r="S12" i="4"/>
  <c r="S18" i="4"/>
  <c r="S24" i="4"/>
  <c r="S30" i="4"/>
  <c r="S36" i="4"/>
  <c r="S42" i="4"/>
  <c r="S48" i="4"/>
  <c r="S52" i="4"/>
  <c r="S54" i="4"/>
  <c r="S58" i="4"/>
  <c r="S60" i="4"/>
  <c r="S64" i="4"/>
  <c r="S66" i="4"/>
  <c r="S70" i="4"/>
  <c r="S72" i="4"/>
  <c r="S76" i="4"/>
  <c r="S78" i="4"/>
  <c r="S82" i="4"/>
  <c r="S84" i="4"/>
  <c r="F89" i="5"/>
  <c r="S6" i="5"/>
  <c r="S10" i="5"/>
  <c r="S14" i="5"/>
  <c r="S18" i="5"/>
  <c r="S22" i="5"/>
  <c r="S26" i="5"/>
  <c r="S30" i="5"/>
  <c r="S34" i="5"/>
  <c r="S38" i="5"/>
  <c r="S42" i="5"/>
  <c r="S46" i="5"/>
  <c r="S50" i="5"/>
  <c r="S54" i="5"/>
  <c r="S58" i="5"/>
  <c r="S62" i="5"/>
  <c r="S66" i="5"/>
  <c r="S70" i="5"/>
  <c r="S74" i="5"/>
  <c r="S78" i="5"/>
  <c r="S82" i="5"/>
  <c r="S86" i="5"/>
  <c r="S9" i="6"/>
  <c r="S15" i="6"/>
  <c r="S21" i="6"/>
  <c r="S27" i="6"/>
  <c r="S33" i="6"/>
  <c r="S39" i="6"/>
  <c r="S45" i="6"/>
  <c r="S51" i="6"/>
  <c r="S57" i="6"/>
  <c r="S63" i="6"/>
  <c r="S69" i="6"/>
  <c r="S75" i="6"/>
  <c r="S81" i="6"/>
  <c r="S87" i="6"/>
  <c r="S8" i="7"/>
  <c r="S11" i="7"/>
  <c r="S12" i="7"/>
  <c r="S16" i="7"/>
  <c r="S23" i="7"/>
  <c r="S35" i="7"/>
  <c r="S47" i="7"/>
  <c r="S59" i="7"/>
  <c r="S60" i="7"/>
  <c r="S64" i="7"/>
  <c r="S71" i="7"/>
  <c r="S72" i="7"/>
  <c r="S76" i="7"/>
  <c r="S83" i="7"/>
  <c r="S84" i="7"/>
  <c r="G89" i="8"/>
  <c r="S6" i="8"/>
  <c r="S12" i="8"/>
  <c r="S18" i="8"/>
  <c r="S24" i="8"/>
  <c r="S30" i="8"/>
  <c r="S34" i="8"/>
  <c r="S39" i="8"/>
  <c r="S44" i="8"/>
  <c r="S58" i="8"/>
  <c r="S63" i="8"/>
  <c r="S68" i="8"/>
  <c r="S82" i="8"/>
  <c r="S87" i="8"/>
  <c r="G89" i="9"/>
  <c r="S9" i="9"/>
  <c r="S13" i="9"/>
  <c r="S17" i="9"/>
  <c r="S29" i="9"/>
  <c r="S41" i="9"/>
  <c r="S53" i="9"/>
  <c r="S65" i="9"/>
  <c r="S77" i="9"/>
  <c r="F89" i="13"/>
  <c r="P89" i="4"/>
  <c r="G89" i="5"/>
  <c r="S14" i="7"/>
  <c r="S26" i="7"/>
  <c r="S38" i="7"/>
  <c r="S50" i="7"/>
  <c r="S62" i="7"/>
  <c r="S74" i="7"/>
  <c r="S86" i="7"/>
  <c r="P89" i="8"/>
  <c r="S37" i="8"/>
  <c r="S43" i="8"/>
  <c r="S49" i="8"/>
  <c r="S55" i="8"/>
  <c r="S61" i="8"/>
  <c r="S67" i="8"/>
  <c r="S73" i="8"/>
  <c r="S79" i="8"/>
  <c r="S85" i="8"/>
  <c r="P89" i="9"/>
  <c r="S11" i="9"/>
  <c r="S12" i="9"/>
  <c r="S16" i="9"/>
  <c r="S27" i="9"/>
  <c r="S39" i="9"/>
  <c r="S51" i="9"/>
  <c r="S63" i="9"/>
  <c r="S75" i="9"/>
  <c r="S87" i="9"/>
  <c r="S6" i="10"/>
  <c r="S12" i="10"/>
  <c r="S18" i="10"/>
  <c r="S24" i="10"/>
  <c r="S30" i="10"/>
  <c r="S36" i="10"/>
  <c r="S42" i="10"/>
  <c r="S48" i="10"/>
  <c r="S54" i="10"/>
  <c r="S60" i="10"/>
  <c r="S69" i="10"/>
  <c r="S81" i="10"/>
  <c r="P89" i="11"/>
  <c r="S8" i="11"/>
  <c r="S12" i="11"/>
  <c r="S16" i="11"/>
  <c r="S20" i="11"/>
  <c r="S24" i="11"/>
  <c r="S28" i="11"/>
  <c r="S32" i="11"/>
  <c r="S36" i="11"/>
  <c r="S40" i="11"/>
  <c r="S44" i="11"/>
  <c r="S48" i="11"/>
  <c r="S52" i="11"/>
  <c r="S56" i="11"/>
  <c r="S60" i="11"/>
  <c r="S64" i="11"/>
  <c r="S68" i="11"/>
  <c r="S72" i="11"/>
  <c r="S76" i="11"/>
  <c r="S80" i="11"/>
  <c r="S84" i="11"/>
  <c r="S54" i="13"/>
  <c r="S62" i="13"/>
  <c r="S78" i="13"/>
  <c r="P90" i="17"/>
  <c r="S14" i="9"/>
  <c r="P89" i="10"/>
  <c r="P89" i="13"/>
  <c r="G89" i="14"/>
  <c r="F89" i="16"/>
  <c r="F89" i="10"/>
  <c r="F89" i="11"/>
  <c r="F89" i="12"/>
  <c r="S82" i="12"/>
  <c r="S86" i="12"/>
  <c r="S9" i="13"/>
  <c r="S15" i="13"/>
  <c r="S21" i="13"/>
  <c r="S27" i="13"/>
  <c r="S33" i="13"/>
  <c r="S39" i="13"/>
  <c r="S45" i="13"/>
  <c r="S50" i="13"/>
  <c r="S66" i="13"/>
  <c r="S74" i="13"/>
  <c r="S27" i="17"/>
  <c r="S51" i="17"/>
  <c r="G89" i="18"/>
  <c r="P89" i="18"/>
  <c r="S5" i="18"/>
  <c r="S20" i="17"/>
  <c r="S45" i="17"/>
  <c r="F89" i="14"/>
  <c r="S6" i="14"/>
  <c r="S10" i="14"/>
  <c r="S14" i="14"/>
  <c r="S18" i="14"/>
  <c r="S22" i="14"/>
  <c r="S26" i="14"/>
  <c r="S30" i="14"/>
  <c r="S34" i="14"/>
  <c r="S38" i="14"/>
  <c r="S42" i="14"/>
  <c r="S46" i="14"/>
  <c r="S50" i="14"/>
  <c r="S54" i="14"/>
  <c r="S58" i="14"/>
  <c r="S62" i="14"/>
  <c r="S66" i="14"/>
  <c r="S70" i="14"/>
  <c r="S74" i="14"/>
  <c r="S78" i="14"/>
  <c r="S82" i="14"/>
  <c r="S86" i="14"/>
  <c r="S8" i="15"/>
  <c r="S24" i="15"/>
  <c r="S32" i="15"/>
  <c r="S48" i="15"/>
  <c r="S56" i="15"/>
  <c r="S72" i="15"/>
  <c r="S80" i="15"/>
  <c r="S12" i="16"/>
  <c r="S20" i="16"/>
  <c r="S36" i="16"/>
  <c r="S44" i="16"/>
  <c r="S60" i="16"/>
  <c r="S68" i="16"/>
  <c r="S84" i="16"/>
  <c r="S9" i="17"/>
  <c r="S15" i="17"/>
  <c r="S21" i="17"/>
  <c r="S28" i="17"/>
  <c r="S34" i="17"/>
  <c r="S40" i="17"/>
  <c r="S46" i="17"/>
  <c r="S52" i="17"/>
  <c r="S58" i="17"/>
  <c r="S64" i="17"/>
  <c r="S70" i="17"/>
  <c r="S76" i="17"/>
  <c r="S82" i="17"/>
  <c r="S88" i="17"/>
  <c r="S9" i="18"/>
  <c r="S14" i="18"/>
  <c r="S28" i="18"/>
  <c r="S33" i="18"/>
  <c r="S38" i="18"/>
  <c r="S52" i="18"/>
  <c r="S57" i="18"/>
  <c r="S62" i="18"/>
  <c r="S76" i="18"/>
  <c r="S81" i="18"/>
  <c r="S86" i="18"/>
  <c r="S15" i="19"/>
  <c r="S23" i="19"/>
  <c r="S39" i="19"/>
  <c r="S47" i="19"/>
  <c r="S63" i="19"/>
  <c r="S71" i="19"/>
  <c r="S87" i="19"/>
  <c r="S5" i="20"/>
  <c r="S9" i="20"/>
  <c r="S13" i="20"/>
  <c r="S17" i="20"/>
  <c r="S21" i="20"/>
  <c r="S25" i="20"/>
  <c r="S29" i="20"/>
  <c r="S33" i="20"/>
  <c r="S37" i="20"/>
  <c r="S41" i="20"/>
  <c r="S45" i="20"/>
  <c r="S49" i="20"/>
  <c r="S53" i="20"/>
  <c r="S57" i="20"/>
  <c r="S61" i="20"/>
  <c r="S65" i="20"/>
  <c r="S69" i="20"/>
  <c r="S73" i="20"/>
  <c r="S77" i="20"/>
  <c r="S81" i="20"/>
  <c r="S85" i="20"/>
  <c r="F89" i="21"/>
  <c r="S7" i="21"/>
  <c r="S13" i="21"/>
  <c r="S19" i="21"/>
  <c r="S25" i="21"/>
  <c r="S31" i="21"/>
  <c r="S37" i="21"/>
  <c r="S43" i="21"/>
  <c r="S49" i="21"/>
  <c r="S55" i="21"/>
  <c r="S69" i="21"/>
  <c r="S79" i="21"/>
  <c r="S10" i="22"/>
  <c r="S15" i="22"/>
  <c r="S20" i="22"/>
  <c r="S34" i="22"/>
  <c r="S39" i="22"/>
  <c r="S44" i="22"/>
  <c r="S58" i="22"/>
  <c r="S63" i="22"/>
  <c r="S73" i="22"/>
  <c r="S87" i="22"/>
  <c r="F89" i="25"/>
  <c r="F89" i="15"/>
  <c r="P89" i="16"/>
  <c r="S57" i="16"/>
  <c r="S67" i="16"/>
  <c r="S81" i="16"/>
  <c r="F90" i="17"/>
  <c r="S7" i="17"/>
  <c r="S13" i="17"/>
  <c r="S19" i="17"/>
  <c r="S25" i="17"/>
  <c r="S32" i="17"/>
  <c r="S38" i="17"/>
  <c r="S44" i="17"/>
  <c r="S50" i="17"/>
  <c r="G89" i="19"/>
  <c r="S36" i="19"/>
  <c r="S46" i="19"/>
  <c r="S60" i="19"/>
  <c r="S70" i="19"/>
  <c r="S84" i="19"/>
  <c r="P89" i="20"/>
  <c r="S8" i="20"/>
  <c r="S12" i="20"/>
  <c r="S16" i="20"/>
  <c r="S20" i="20"/>
  <c r="S24" i="20"/>
  <c r="S28" i="20"/>
  <c r="S32" i="20"/>
  <c r="S36" i="20"/>
  <c r="S40" i="20"/>
  <c r="S44" i="20"/>
  <c r="S48" i="20"/>
  <c r="S52" i="20"/>
  <c r="S56" i="20"/>
  <c r="S60" i="20"/>
  <c r="S64" i="20"/>
  <c r="S68" i="20"/>
  <c r="S72" i="20"/>
  <c r="S76" i="20"/>
  <c r="S80" i="20"/>
  <c r="S84" i="20"/>
  <c r="S60" i="21"/>
  <c r="P89" i="22"/>
  <c r="P89" i="23"/>
  <c r="S15" i="23"/>
  <c r="S27" i="23"/>
  <c r="P89" i="30"/>
  <c r="S41" i="30"/>
  <c r="P89" i="12"/>
  <c r="S8" i="12"/>
  <c r="S12" i="12"/>
  <c r="S16" i="12"/>
  <c r="S20" i="12"/>
  <c r="S24" i="12"/>
  <c r="S28" i="12"/>
  <c r="S32" i="12"/>
  <c r="S36" i="12"/>
  <c r="S40" i="12"/>
  <c r="S44" i="12"/>
  <c r="S48" i="12"/>
  <c r="S52" i="12"/>
  <c r="S56" i="12"/>
  <c r="S60" i="12"/>
  <c r="S64" i="12"/>
  <c r="S68" i="12"/>
  <c r="S72" i="12"/>
  <c r="S76" i="12"/>
  <c r="S80" i="12"/>
  <c r="S84" i="12"/>
  <c r="S6" i="13"/>
  <c r="S12" i="13"/>
  <c r="S18" i="13"/>
  <c r="S24" i="13"/>
  <c r="S30" i="13"/>
  <c r="S36" i="13"/>
  <c r="S42" i="13"/>
  <c r="S48" i="13"/>
  <c r="S60" i="13"/>
  <c r="S72" i="13"/>
  <c r="S84" i="13"/>
  <c r="P89" i="14"/>
  <c r="S8" i="14"/>
  <c r="S12" i="14"/>
  <c r="S16" i="14"/>
  <c r="S20" i="14"/>
  <c r="S12" i="15"/>
  <c r="S20" i="15"/>
  <c r="S36" i="15"/>
  <c r="S44" i="15"/>
  <c r="S60" i="15"/>
  <c r="S68" i="15"/>
  <c r="S84" i="15"/>
  <c r="S8" i="16"/>
  <c r="S24" i="16"/>
  <c r="S32" i="16"/>
  <c r="S48" i="16"/>
  <c r="S56" i="16"/>
  <c r="S72" i="16"/>
  <c r="S80" i="16"/>
  <c r="S16" i="18"/>
  <c r="S21" i="18"/>
  <c r="S26" i="18"/>
  <c r="S40" i="18"/>
  <c r="S45" i="18"/>
  <c r="S50" i="18"/>
  <c r="S64" i="18"/>
  <c r="S69" i="18"/>
  <c r="S74" i="18"/>
  <c r="P89" i="19"/>
  <c r="S11" i="19"/>
  <c r="S27" i="19"/>
  <c r="S35" i="19"/>
  <c r="S51" i="19"/>
  <c r="S59" i="19"/>
  <c r="S75" i="19"/>
  <c r="S83" i="19"/>
  <c r="P89" i="21"/>
  <c r="S18" i="23"/>
  <c r="S40" i="30"/>
  <c r="S30" i="23"/>
  <c r="S31" i="23"/>
  <c r="S35" i="23"/>
  <c r="S42" i="23"/>
  <c r="S43" i="23"/>
  <c r="S54" i="23"/>
  <c r="S66" i="23"/>
  <c r="S78" i="23"/>
  <c r="P89" i="24"/>
  <c r="S11" i="24"/>
  <c r="S23" i="24"/>
  <c r="S24" i="24"/>
  <c r="S34" i="24"/>
  <c r="S47" i="24"/>
  <c r="S48" i="24"/>
  <c r="S58" i="24"/>
  <c r="S71" i="24"/>
  <c r="S72" i="24"/>
  <c r="S82" i="24"/>
  <c r="S7" i="25"/>
  <c r="S12" i="25"/>
  <c r="S17" i="25"/>
  <c r="S31" i="25"/>
  <c r="S36" i="25"/>
  <c r="S41" i="25"/>
  <c r="S57" i="25"/>
  <c r="S65" i="25"/>
  <c r="S81" i="25"/>
  <c r="F89" i="26"/>
  <c r="S7" i="26"/>
  <c r="S13" i="26"/>
  <c r="S19" i="26"/>
  <c r="S25" i="26"/>
  <c r="S31" i="26"/>
  <c r="S37" i="26"/>
  <c r="S43" i="26"/>
  <c r="S49" i="26"/>
  <c r="S55" i="26"/>
  <c r="S61" i="26"/>
  <c r="S67" i="26"/>
  <c r="S73" i="26"/>
  <c r="S79" i="26"/>
  <c r="S85" i="26"/>
  <c r="S7" i="27"/>
  <c r="S16" i="27"/>
  <c r="S29" i="27"/>
  <c r="S30" i="27"/>
  <c r="S40" i="27"/>
  <c r="S62" i="27"/>
  <c r="S80" i="27"/>
  <c r="S81" i="27"/>
  <c r="S42" i="30"/>
  <c r="S10" i="33"/>
  <c r="S34" i="33"/>
  <c r="S58" i="33"/>
  <c r="S77" i="33"/>
  <c r="S85" i="33"/>
  <c r="P89" i="29"/>
  <c r="F89" i="30"/>
  <c r="S39" i="30"/>
  <c r="S48" i="30"/>
  <c r="S56" i="30"/>
  <c r="S60" i="30"/>
  <c r="S7" i="31"/>
  <c r="S11" i="31"/>
  <c r="S15" i="31"/>
  <c r="S19" i="31"/>
  <c r="S23" i="31"/>
  <c r="S27" i="31"/>
  <c r="S31" i="31"/>
  <c r="S35" i="31"/>
  <c r="S39" i="31"/>
  <c r="S43" i="31"/>
  <c r="S47" i="31"/>
  <c r="S51" i="31"/>
  <c r="S55" i="31"/>
  <c r="S59" i="31"/>
  <c r="S63" i="31"/>
  <c r="S67" i="31"/>
  <c r="S71" i="31"/>
  <c r="S75" i="31"/>
  <c r="S79" i="31"/>
  <c r="S83" i="31"/>
  <c r="S87" i="31"/>
  <c r="S7" i="32"/>
  <c r="S15" i="32"/>
  <c r="S19" i="32"/>
  <c r="S27" i="32"/>
  <c r="S31" i="32"/>
  <c r="S39" i="32"/>
  <c r="S43" i="32"/>
  <c r="S51" i="32"/>
  <c r="S55" i="32"/>
  <c r="S63" i="32"/>
  <c r="S67" i="32"/>
  <c r="S75" i="32"/>
  <c r="S79" i="32"/>
  <c r="S87" i="32"/>
  <c r="S28" i="33"/>
  <c r="S52" i="33"/>
  <c r="S76" i="33"/>
  <c r="S24" i="14"/>
  <c r="S28" i="14"/>
  <c r="S32" i="14"/>
  <c r="S36" i="14"/>
  <c r="S40" i="14"/>
  <c r="S44" i="14"/>
  <c r="S48" i="14"/>
  <c r="S52" i="14"/>
  <c r="S56" i="14"/>
  <c r="S60" i="14"/>
  <c r="S64" i="14"/>
  <c r="S68" i="14"/>
  <c r="S72" i="14"/>
  <c r="S76" i="14"/>
  <c r="S80" i="14"/>
  <c r="S84" i="14"/>
  <c r="S6" i="15"/>
  <c r="S18" i="15"/>
  <c r="S30" i="15"/>
  <c r="S42" i="15"/>
  <c r="S54" i="15"/>
  <c r="S66" i="15"/>
  <c r="S78" i="15"/>
  <c r="G89" i="16"/>
  <c r="S6" i="16"/>
  <c r="S18" i="16"/>
  <c r="S30" i="16"/>
  <c r="S42" i="16"/>
  <c r="S54" i="16"/>
  <c r="S66" i="16"/>
  <c r="S78" i="16"/>
  <c r="G90" i="17"/>
  <c r="S6" i="17"/>
  <c r="S12" i="17"/>
  <c r="S18" i="17"/>
  <c r="S24" i="17"/>
  <c r="S31" i="17"/>
  <c r="S37" i="17"/>
  <c r="S43" i="17"/>
  <c r="S49" i="17"/>
  <c r="S55" i="17"/>
  <c r="S61" i="17"/>
  <c r="S67" i="17"/>
  <c r="S73" i="17"/>
  <c r="S79" i="17"/>
  <c r="S85" i="17"/>
  <c r="F89" i="18"/>
  <c r="S7" i="18"/>
  <c r="S13" i="18"/>
  <c r="S19" i="18"/>
  <c r="S25" i="18"/>
  <c r="S31" i="18"/>
  <c r="S37" i="18"/>
  <c r="S43" i="18"/>
  <c r="S49" i="18"/>
  <c r="S55" i="18"/>
  <c r="S61" i="18"/>
  <c r="S67" i="18"/>
  <c r="S73" i="18"/>
  <c r="S79" i="18"/>
  <c r="S85" i="18"/>
  <c r="F89" i="19"/>
  <c r="S9" i="19"/>
  <c r="S21" i="19"/>
  <c r="S33" i="19"/>
  <c r="S45" i="19"/>
  <c r="S57" i="19"/>
  <c r="S69" i="19"/>
  <c r="S81" i="19"/>
  <c r="S7" i="20"/>
  <c r="S11" i="20"/>
  <c r="S15" i="20"/>
  <c r="S19" i="20"/>
  <c r="S23" i="20"/>
  <c r="S27" i="20"/>
  <c r="S31" i="20"/>
  <c r="S35" i="20"/>
  <c r="S39" i="20"/>
  <c r="S43" i="20"/>
  <c r="S47" i="20"/>
  <c r="S51" i="20"/>
  <c r="S55" i="20"/>
  <c r="S59" i="20"/>
  <c r="S63" i="20"/>
  <c r="S67" i="20"/>
  <c r="S71" i="20"/>
  <c r="S75" i="20"/>
  <c r="S79" i="20"/>
  <c r="S83" i="20"/>
  <c r="S87" i="20"/>
  <c r="S6" i="21"/>
  <c r="S12" i="21"/>
  <c r="S18" i="21"/>
  <c r="S24" i="21"/>
  <c r="S30" i="21"/>
  <c r="S36" i="21"/>
  <c r="S42" i="21"/>
  <c r="S48" i="21"/>
  <c r="S54" i="21"/>
  <c r="S66" i="21"/>
  <c r="S78" i="21"/>
  <c r="F89" i="22"/>
  <c r="G89" i="22"/>
  <c r="S7" i="22"/>
  <c r="S13" i="22"/>
  <c r="S19" i="22"/>
  <c r="S25" i="22"/>
  <c r="S31" i="22"/>
  <c r="S37" i="22"/>
  <c r="S43" i="22"/>
  <c r="S49" i="22"/>
  <c r="S55" i="22"/>
  <c r="S61" i="22"/>
  <c r="S72" i="22"/>
  <c r="S84" i="22"/>
  <c r="G89" i="23"/>
  <c r="S5" i="23"/>
  <c r="S9" i="23"/>
  <c r="S13" i="23"/>
  <c r="S17" i="23"/>
  <c r="S24" i="23"/>
  <c r="S25" i="23"/>
  <c r="S29" i="23"/>
  <c r="S36" i="23"/>
  <c r="S37" i="23"/>
  <c r="S41" i="23"/>
  <c r="S49" i="23"/>
  <c r="S53" i="23"/>
  <c r="S61" i="23"/>
  <c r="S65" i="23"/>
  <c r="S73" i="23"/>
  <c r="S77" i="23"/>
  <c r="S85" i="23"/>
  <c r="F89" i="24"/>
  <c r="S6" i="24"/>
  <c r="S10" i="24"/>
  <c r="S18" i="24"/>
  <c r="S22" i="24"/>
  <c r="S35" i="24"/>
  <c r="S36" i="24"/>
  <c r="S46" i="24"/>
  <c r="S59" i="24"/>
  <c r="S60" i="24"/>
  <c r="S70" i="24"/>
  <c r="S83" i="24"/>
  <c r="S84" i="24"/>
  <c r="S5" i="25"/>
  <c r="S19" i="25"/>
  <c r="S24" i="25"/>
  <c r="S29" i="25"/>
  <c r="S43" i="25"/>
  <c r="S48" i="25"/>
  <c r="S53" i="25"/>
  <c r="S69" i="25"/>
  <c r="S77" i="25"/>
  <c r="P89" i="26"/>
  <c r="S8" i="27"/>
  <c r="S17" i="27"/>
  <c r="S18" i="27"/>
  <c r="S28" i="27"/>
  <c r="S41" i="27"/>
  <c r="S42" i="27"/>
  <c r="S51" i="27"/>
  <c r="S61" i="27"/>
  <c r="S18" i="30"/>
  <c r="S26" i="30"/>
  <c r="S44" i="23"/>
  <c r="S51" i="23"/>
  <c r="S52" i="23"/>
  <c r="S56" i="23"/>
  <c r="S63" i="23"/>
  <c r="S64" i="23"/>
  <c r="S68" i="23"/>
  <c r="S75" i="23"/>
  <c r="S76" i="23"/>
  <c r="S80" i="23"/>
  <c r="S87" i="23"/>
  <c r="G89" i="24"/>
  <c r="S8" i="24"/>
  <c r="S9" i="24"/>
  <c r="S13" i="24"/>
  <c r="S20" i="24"/>
  <c r="S21" i="24"/>
  <c r="S26" i="24"/>
  <c r="S27" i="24"/>
  <c r="S32" i="24"/>
  <c r="S33" i="24"/>
  <c r="S38" i="24"/>
  <c r="S39" i="24"/>
  <c r="S44" i="24"/>
  <c r="S45" i="24"/>
  <c r="S50" i="24"/>
  <c r="S51" i="24"/>
  <c r="S56" i="24"/>
  <c r="S57" i="24"/>
  <c r="S62" i="24"/>
  <c r="S63" i="24"/>
  <c r="S68" i="24"/>
  <c r="S69" i="24"/>
  <c r="S74" i="24"/>
  <c r="S75" i="24"/>
  <c r="S80" i="24"/>
  <c r="S81" i="24"/>
  <c r="S86" i="24"/>
  <c r="S87" i="24"/>
  <c r="P89" i="25"/>
  <c r="S10" i="25"/>
  <c r="S16" i="25"/>
  <c r="S22" i="25"/>
  <c r="S28" i="25"/>
  <c r="S34" i="25"/>
  <c r="S40" i="25"/>
  <c r="S46" i="25"/>
  <c r="S52" i="25"/>
  <c r="S63" i="25"/>
  <c r="S75" i="25"/>
  <c r="S87" i="25"/>
  <c r="G89" i="26"/>
  <c r="S6" i="26"/>
  <c r="S12" i="26"/>
  <c r="S18" i="26"/>
  <c r="S24" i="26"/>
  <c r="S30" i="26"/>
  <c r="S36" i="26"/>
  <c r="S42" i="26"/>
  <c r="S48" i="26"/>
  <c r="S54" i="26"/>
  <c r="S60" i="26"/>
  <c r="S66" i="26"/>
  <c r="S72" i="26"/>
  <c r="S78" i="26"/>
  <c r="S84" i="26"/>
  <c r="F89" i="27"/>
  <c r="S6" i="27"/>
  <c r="S10" i="27"/>
  <c r="S14" i="27"/>
  <c r="S15" i="27"/>
  <c r="S20" i="27"/>
  <c r="S21" i="27"/>
  <c r="S26" i="27"/>
  <c r="S27" i="27"/>
  <c r="S32" i="27"/>
  <c r="S33" i="27"/>
  <c r="S38" i="27"/>
  <c r="S39" i="27"/>
  <c r="S44" i="27"/>
  <c r="S45" i="27"/>
  <c r="S55" i="27"/>
  <c r="S68" i="27"/>
  <c r="S69" i="27"/>
  <c r="S79" i="27"/>
  <c r="F89" i="28"/>
  <c r="S6" i="28"/>
  <c r="S10" i="28"/>
  <c r="S14" i="28"/>
  <c r="S18" i="28"/>
  <c r="S22" i="28"/>
  <c r="S26" i="28"/>
  <c r="S30" i="28"/>
  <c r="S34" i="28"/>
  <c r="S38" i="28"/>
  <c r="S42" i="28"/>
  <c r="S46" i="28"/>
  <c r="S50" i="28"/>
  <c r="S54" i="28"/>
  <c r="S58" i="28"/>
  <c r="S62" i="28"/>
  <c r="S66" i="28"/>
  <c r="S70" i="28"/>
  <c r="S74" i="28"/>
  <c r="S78" i="28"/>
  <c r="S82" i="28"/>
  <c r="S86" i="28"/>
  <c r="S7" i="29"/>
  <c r="S11" i="29"/>
  <c r="S15" i="29"/>
  <c r="S19" i="29"/>
  <c r="S23" i="29"/>
  <c r="S27" i="29"/>
  <c r="S31" i="29"/>
  <c r="S35" i="29"/>
  <c r="S39" i="29"/>
  <c r="S43" i="29"/>
  <c r="S47" i="29"/>
  <c r="S51" i="29"/>
  <c r="S55" i="29"/>
  <c r="S59" i="29"/>
  <c r="S63" i="29"/>
  <c r="S67" i="29"/>
  <c r="S71" i="29"/>
  <c r="S75" i="29"/>
  <c r="S79" i="29"/>
  <c r="S83" i="29"/>
  <c r="S87" i="29"/>
  <c r="G89" i="30"/>
  <c r="S6" i="30"/>
  <c r="S14" i="30"/>
  <c r="S30" i="30"/>
  <c r="S38" i="30"/>
  <c r="S53" i="27"/>
  <c r="S54" i="27"/>
  <c r="S59" i="27"/>
  <c r="S60" i="27"/>
  <c r="S65" i="27"/>
  <c r="S66" i="27"/>
  <c r="S71" i="27"/>
  <c r="S72" i="27"/>
  <c r="S77" i="27"/>
  <c r="S78" i="27"/>
  <c r="S83" i="27"/>
  <c r="S84" i="27"/>
  <c r="P89" i="28"/>
  <c r="S8" i="28"/>
  <c r="S12" i="28"/>
  <c r="S16" i="28"/>
  <c r="S20" i="28"/>
  <c r="S24" i="28"/>
  <c r="S28" i="28"/>
  <c r="S32" i="28"/>
  <c r="S36" i="28"/>
  <c r="S40" i="28"/>
  <c r="S44" i="28"/>
  <c r="S48" i="28"/>
  <c r="S52" i="28"/>
  <c r="S56" i="28"/>
  <c r="S60" i="28"/>
  <c r="S64" i="28"/>
  <c r="S68" i="28"/>
  <c r="S72" i="28"/>
  <c r="S76" i="28"/>
  <c r="S80" i="28"/>
  <c r="S84" i="28"/>
  <c r="G89" i="29"/>
  <c r="S5" i="29"/>
  <c r="S9" i="29"/>
  <c r="S13" i="29"/>
  <c r="S17" i="29"/>
  <c r="S21" i="29"/>
  <c r="S25" i="29"/>
  <c r="S29" i="29"/>
  <c r="S33" i="29"/>
  <c r="S37" i="29"/>
  <c r="S41" i="29"/>
  <c r="S45" i="29"/>
  <c r="S49" i="29"/>
  <c r="S53" i="29"/>
  <c r="S57" i="29"/>
  <c r="S61" i="29"/>
  <c r="S65" i="29"/>
  <c r="S69" i="29"/>
  <c r="S73" i="29"/>
  <c r="S77" i="29"/>
  <c r="S81" i="29"/>
  <c r="S85" i="29"/>
  <c r="S12" i="30"/>
  <c r="S24" i="30"/>
  <c r="S36" i="30"/>
  <c r="S47" i="30"/>
  <c r="S55" i="30"/>
  <c r="S59" i="30"/>
  <c r="S67" i="30"/>
  <c r="S71" i="30"/>
  <c r="S79" i="30"/>
  <c r="S83" i="30"/>
  <c r="S11" i="33"/>
  <c r="S22" i="33"/>
  <c r="S35" i="33"/>
  <c r="S46" i="33"/>
  <c r="S59" i="33"/>
  <c r="S70" i="33"/>
  <c r="S57" i="30"/>
  <c r="S69" i="30"/>
  <c r="S81" i="30"/>
  <c r="F89" i="31"/>
  <c r="S6" i="31"/>
  <c r="S10" i="31"/>
  <c r="S14" i="31"/>
  <c r="S18" i="31"/>
  <c r="S22" i="31"/>
  <c r="S26" i="31"/>
  <c r="S30" i="31"/>
  <c r="S34" i="31"/>
  <c r="S38" i="31"/>
  <c r="S42" i="31"/>
  <c r="S46" i="31"/>
  <c r="S50" i="31"/>
  <c r="S54" i="31"/>
  <c r="S58" i="31"/>
  <c r="S62" i="31"/>
  <c r="S66" i="31"/>
  <c r="S70" i="31"/>
  <c r="S74" i="31"/>
  <c r="S78" i="31"/>
  <c r="S82" i="31"/>
  <c r="S86" i="31"/>
  <c r="F89" i="32"/>
  <c r="S5" i="32"/>
  <c r="S6" i="32"/>
  <c r="S10" i="32"/>
  <c r="S17" i="32"/>
  <c r="S18" i="32"/>
  <c r="S22" i="32"/>
  <c r="S29" i="32"/>
  <c r="S30" i="32"/>
  <c r="S34" i="32"/>
  <c r="S41" i="32"/>
  <c r="S42" i="32"/>
  <c r="S46" i="32"/>
  <c r="S53" i="32"/>
  <c r="S54" i="32"/>
  <c r="S58" i="32"/>
  <c r="S65" i="32"/>
  <c r="S66" i="32"/>
  <c r="S70" i="32"/>
  <c r="S78" i="32"/>
  <c r="S82" i="32"/>
  <c r="P89" i="33"/>
  <c r="S9" i="33"/>
  <c r="S15" i="33"/>
  <c r="S21" i="33"/>
  <c r="S27" i="33"/>
  <c r="S33" i="33"/>
  <c r="S39" i="33"/>
  <c r="S44" i="33"/>
  <c r="S45" i="33"/>
  <c r="S50" i="33"/>
  <c r="S51" i="33"/>
  <c r="S56" i="33"/>
  <c r="S57" i="33"/>
  <c r="S63" i="33"/>
  <c r="S69" i="33"/>
  <c r="S74" i="33"/>
  <c r="S75" i="33"/>
  <c r="S87" i="33"/>
  <c r="S54" i="30"/>
  <c r="S66" i="30"/>
  <c r="S78" i="30"/>
  <c r="G89" i="31"/>
  <c r="S29" i="31"/>
  <c r="S33" i="31"/>
  <c r="S37" i="31"/>
  <c r="S45" i="31"/>
  <c r="S49" i="31"/>
  <c r="S53" i="31"/>
  <c r="S65" i="31"/>
  <c r="S69" i="31"/>
  <c r="S85" i="31"/>
  <c r="G89" i="32"/>
  <c r="S8" i="32"/>
  <c r="S20" i="32"/>
  <c r="S32" i="32"/>
  <c r="S44" i="32"/>
  <c r="S56" i="32"/>
  <c r="S68" i="32"/>
  <c r="S80" i="32"/>
  <c r="S81" i="32"/>
  <c r="S85" i="32"/>
  <c r="S84" i="33"/>
  <c r="S4" i="33"/>
  <c r="G89" i="33"/>
  <c r="S4" i="30"/>
  <c r="G89" i="27"/>
  <c r="G89" i="25"/>
  <c r="G89" i="21"/>
  <c r="G89" i="20"/>
  <c r="S4" i="19"/>
  <c r="S4" i="18"/>
  <c r="S4" i="16"/>
  <c r="G89" i="15"/>
  <c r="G89" i="13"/>
  <c r="G89" i="12"/>
  <c r="S4" i="7"/>
  <c r="F89" i="7"/>
  <c r="G89" i="7"/>
  <c r="F89" i="6"/>
  <c r="S5" i="33"/>
  <c r="S4" i="32"/>
  <c r="S4" i="31"/>
  <c r="S4" i="29"/>
  <c r="S4" i="28"/>
  <c r="S4" i="27"/>
  <c r="S5" i="27"/>
  <c r="S4" i="26"/>
  <c r="S4" i="25"/>
  <c r="S4" i="24"/>
  <c r="S4" i="23"/>
  <c r="S4" i="22"/>
  <c r="S4" i="21"/>
  <c r="S4" i="20"/>
  <c r="S4" i="17"/>
  <c r="S4" i="14"/>
  <c r="S4" i="13"/>
  <c r="S4" i="12"/>
  <c r="S4" i="11"/>
  <c r="S4" i="10"/>
  <c r="S4" i="9"/>
  <c r="S4" i="8"/>
  <c r="P89" i="7"/>
  <c r="S4" i="6"/>
  <c r="S4" i="5"/>
  <c r="S4" i="4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S89" i="8" l="1"/>
  <c r="R92" i="8" s="1"/>
  <c r="S89" i="32"/>
  <c r="R92" i="32" s="1"/>
  <c r="S89" i="30"/>
  <c r="R92" i="30" s="1"/>
  <c r="S89" i="28"/>
  <c r="R92" i="28" s="1"/>
  <c r="S89" i="25"/>
  <c r="R92" i="25" s="1"/>
  <c r="S89" i="21"/>
  <c r="R92" i="21" s="1"/>
  <c r="S89" i="19"/>
  <c r="R92" i="19" s="1"/>
  <c r="S89" i="12"/>
  <c r="R92" i="12" s="1"/>
  <c r="S89" i="7"/>
  <c r="R92" i="7" s="1"/>
  <c r="S89" i="5"/>
  <c r="R92" i="5" s="1"/>
  <c r="S89" i="9"/>
  <c r="R92" i="9" s="1"/>
  <c r="S89" i="13"/>
  <c r="R92" i="13" s="1"/>
  <c r="S89" i="22"/>
  <c r="R92" i="22" s="1"/>
  <c r="S89" i="29"/>
  <c r="R92" i="29" s="1"/>
  <c r="S89" i="10"/>
  <c r="R92" i="10" s="1"/>
  <c r="S89" i="14"/>
  <c r="R92" i="14" s="1"/>
  <c r="S89" i="23"/>
  <c r="R92" i="23" s="1"/>
  <c r="S89" i="16"/>
  <c r="R92" i="16" s="1"/>
  <c r="S89" i="6"/>
  <c r="R92" i="6" s="1"/>
  <c r="S90" i="17"/>
  <c r="R93" i="17" s="1"/>
  <c r="S89" i="26"/>
  <c r="R92" i="26" s="1"/>
  <c r="S89" i="33"/>
  <c r="R92" i="33" s="1"/>
  <c r="S89" i="4"/>
  <c r="R92" i="4" s="1"/>
  <c r="S89" i="11"/>
  <c r="R92" i="11" s="1"/>
  <c r="S89" i="20"/>
  <c r="R92" i="20" s="1"/>
  <c r="S89" i="24"/>
  <c r="R92" i="24" s="1"/>
  <c r="S89" i="27"/>
  <c r="R92" i="27" s="1"/>
  <c r="S89" i="31"/>
  <c r="R92" i="31" s="1"/>
  <c r="S89" i="18"/>
  <c r="R92" i="18" s="1"/>
  <c r="L14" i="2" l="1"/>
  <c r="L13" i="2"/>
  <c r="L12" i="2"/>
  <c r="U89" i="3"/>
  <c r="J89" i="3"/>
  <c r="I89" i="3"/>
  <c r="E89" i="3"/>
  <c r="E90" i="3" s="1"/>
  <c r="D89" i="3"/>
  <c r="C89" i="3"/>
  <c r="B89" i="3"/>
  <c r="B90" i="3" s="1"/>
  <c r="R88" i="3"/>
  <c r="R89" i="3" s="1"/>
  <c r="Q88" i="3"/>
  <c r="Q89" i="3" s="1"/>
  <c r="O88" i="3"/>
  <c r="O89" i="3" s="1"/>
  <c r="L88" i="3"/>
  <c r="L89" i="3" s="1"/>
  <c r="K88" i="3"/>
  <c r="K89" i="3" s="1"/>
  <c r="S87" i="3"/>
  <c r="F87" i="3"/>
  <c r="F86" i="3"/>
  <c r="S85" i="3"/>
  <c r="F85" i="3"/>
  <c r="F84" i="3"/>
  <c r="S83" i="3"/>
  <c r="F83" i="3"/>
  <c r="F82" i="3"/>
  <c r="S81" i="3"/>
  <c r="F81" i="3"/>
  <c r="F80" i="3"/>
  <c r="S79" i="3"/>
  <c r="F79" i="3"/>
  <c r="F78" i="3"/>
  <c r="S77" i="3"/>
  <c r="F77" i="3"/>
  <c r="F76" i="3"/>
  <c r="S75" i="3"/>
  <c r="F75" i="3"/>
  <c r="F74" i="3"/>
  <c r="S73" i="3"/>
  <c r="F73" i="3"/>
  <c r="F72" i="3"/>
  <c r="S71" i="3"/>
  <c r="F71" i="3"/>
  <c r="F70" i="3"/>
  <c r="S69" i="3"/>
  <c r="F69" i="3"/>
  <c r="F68" i="3"/>
  <c r="S67" i="3"/>
  <c r="F67" i="3"/>
  <c r="F66" i="3"/>
  <c r="S65" i="3"/>
  <c r="F65" i="3"/>
  <c r="F64" i="3"/>
  <c r="S63" i="3"/>
  <c r="F63" i="3"/>
  <c r="F62" i="3"/>
  <c r="S61" i="3"/>
  <c r="F61" i="3"/>
  <c r="F60" i="3"/>
  <c r="S59" i="3"/>
  <c r="F59" i="3"/>
  <c r="F58" i="3"/>
  <c r="S57" i="3"/>
  <c r="F57" i="3"/>
  <c r="F56" i="3"/>
  <c r="S55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S56" i="3" l="1"/>
  <c r="S60" i="3"/>
  <c r="S64" i="3"/>
  <c r="S68" i="3"/>
  <c r="S72" i="3"/>
  <c r="S76" i="3"/>
  <c r="S80" i="3"/>
  <c r="S84" i="3"/>
  <c r="S53" i="3"/>
  <c r="S54" i="3"/>
  <c r="S58" i="3"/>
  <c r="S62" i="3"/>
  <c r="S66" i="3"/>
  <c r="S70" i="3"/>
  <c r="S74" i="3"/>
  <c r="S78" i="3"/>
  <c r="S82" i="3"/>
  <c r="S86" i="3"/>
  <c r="S34" i="3"/>
  <c r="S27" i="3"/>
  <c r="S7" i="3"/>
  <c r="S9" i="3"/>
  <c r="S8" i="3"/>
  <c r="S17" i="3"/>
  <c r="S16" i="3"/>
  <c r="S13" i="3"/>
  <c r="S12" i="3"/>
  <c r="S21" i="3"/>
  <c r="S20" i="3"/>
  <c r="S11" i="3"/>
  <c r="S10" i="3"/>
  <c r="S15" i="3"/>
  <c r="S14" i="3"/>
  <c r="S19" i="3"/>
  <c r="S18" i="3"/>
  <c r="S23" i="3"/>
  <c r="S22" i="3"/>
  <c r="S37" i="3"/>
  <c r="S38" i="3"/>
  <c r="S31" i="3"/>
  <c r="S32" i="3"/>
  <c r="S28" i="3"/>
  <c r="S29" i="3"/>
  <c r="S36" i="3"/>
  <c r="S30" i="3"/>
  <c r="S52" i="3"/>
  <c r="S51" i="3"/>
  <c r="S24" i="3"/>
  <c r="S6" i="3"/>
  <c r="S26" i="3"/>
  <c r="S5" i="3"/>
  <c r="S46" i="3"/>
  <c r="S42" i="3"/>
  <c r="S44" i="3"/>
  <c r="S41" i="3"/>
  <c r="S35" i="3"/>
  <c r="S25" i="3"/>
  <c r="S40" i="3"/>
  <c r="S45" i="3"/>
  <c r="S43" i="3"/>
  <c r="S47" i="3"/>
  <c r="S48" i="3"/>
  <c r="S33" i="3"/>
  <c r="S39" i="3"/>
  <c r="S49" i="3"/>
  <c r="S4" i="3"/>
  <c r="S50" i="3"/>
  <c r="P89" i="3"/>
  <c r="G89" i="3"/>
  <c r="F89" i="3"/>
  <c r="I30" i="2"/>
  <c r="S89" i="3" l="1"/>
  <c r="R92" i="3" l="1"/>
  <c r="J6" i="2" l="1"/>
  <c r="I6" i="2"/>
  <c r="L6" i="2"/>
  <c r="K6" i="2"/>
  <c r="J7" i="2"/>
  <c r="I7" i="2"/>
  <c r="L7" i="2"/>
  <c r="K7" i="2"/>
  <c r="J8" i="2"/>
  <c r="I8" i="2"/>
  <c r="L8" i="2"/>
  <c r="K8" i="2"/>
  <c r="J9" i="2"/>
  <c r="C9" i="2"/>
  <c r="L9" i="2"/>
  <c r="K9" i="2"/>
  <c r="J10" i="2"/>
  <c r="I10" i="2"/>
  <c r="L10" i="2"/>
  <c r="K10" i="2"/>
  <c r="J11" i="2"/>
  <c r="I11" i="2"/>
  <c r="K11" i="2"/>
  <c r="J12" i="2"/>
  <c r="I12" i="2"/>
  <c r="K12" i="2"/>
  <c r="J13" i="2"/>
  <c r="I13" i="2"/>
  <c r="K13" i="2"/>
  <c r="J14" i="2"/>
  <c r="I14" i="2"/>
  <c r="B14" i="2"/>
  <c r="K14" i="2"/>
  <c r="J15" i="2"/>
  <c r="I15" i="2"/>
  <c r="K15" i="2"/>
  <c r="J16" i="2"/>
  <c r="I16" i="2"/>
  <c r="L16" i="2"/>
  <c r="K16" i="2"/>
  <c r="J17" i="2"/>
  <c r="L17" i="2"/>
  <c r="K17" i="2"/>
  <c r="J18" i="2"/>
  <c r="I18" i="2"/>
  <c r="L18" i="2"/>
  <c r="K18" i="2"/>
  <c r="J19" i="2"/>
  <c r="I19" i="2"/>
  <c r="L19" i="2"/>
  <c r="K19" i="2"/>
  <c r="J20" i="2"/>
  <c r="I20" i="2"/>
  <c r="L20" i="2"/>
  <c r="K20" i="2"/>
  <c r="J21" i="2"/>
  <c r="I21" i="2"/>
  <c r="C21" i="2"/>
  <c r="L21" i="2"/>
  <c r="K21" i="2"/>
  <c r="J22" i="2"/>
  <c r="I22" i="2"/>
  <c r="L22" i="2"/>
  <c r="K22" i="2"/>
  <c r="J23" i="2"/>
  <c r="I23" i="2"/>
  <c r="L23" i="2"/>
  <c r="K23" i="2"/>
  <c r="J24" i="2"/>
  <c r="I24" i="2"/>
  <c r="L24" i="2"/>
  <c r="K24" i="2"/>
  <c r="J25" i="2"/>
  <c r="I25" i="2"/>
  <c r="L25" i="2"/>
  <c r="K25" i="2"/>
  <c r="J26" i="2"/>
  <c r="I26" i="2"/>
  <c r="L26" i="2"/>
  <c r="K26" i="2"/>
  <c r="J27" i="2"/>
  <c r="I27" i="2"/>
  <c r="L27" i="2"/>
  <c r="K27" i="2"/>
  <c r="J28" i="2"/>
  <c r="I28" i="2"/>
  <c r="L28" i="2"/>
  <c r="K28" i="2"/>
  <c r="J29" i="2"/>
  <c r="I29" i="2"/>
  <c r="L29" i="2"/>
  <c r="K29" i="2"/>
  <c r="J30" i="2"/>
  <c r="L30" i="2"/>
  <c r="K30" i="2"/>
  <c r="J31" i="2"/>
  <c r="I31" i="2"/>
  <c r="L31" i="2"/>
  <c r="K31" i="2"/>
  <c r="J32" i="2"/>
  <c r="I32" i="2"/>
  <c r="L32" i="2"/>
  <c r="K32" i="2"/>
  <c r="J33" i="2"/>
  <c r="I33" i="2"/>
  <c r="L33" i="2"/>
  <c r="K33" i="2"/>
  <c r="J34" i="2"/>
  <c r="I34" i="2"/>
  <c r="L34" i="2"/>
  <c r="K34" i="2"/>
  <c r="J35" i="2"/>
  <c r="I35" i="2"/>
  <c r="L35" i="2"/>
  <c r="K35" i="2"/>
  <c r="G30" i="2" l="1"/>
  <c r="G19" i="2"/>
  <c r="C31" i="2"/>
  <c r="C30" i="2"/>
  <c r="C20" i="2"/>
  <c r="B32" i="2"/>
  <c r="B13" i="2"/>
  <c r="B12" i="2"/>
  <c r="C14" i="2"/>
  <c r="F14" i="2" s="1"/>
  <c r="C35" i="2"/>
  <c r="C34" i="2"/>
  <c r="B16" i="2"/>
  <c r="L15" i="2"/>
  <c r="B15" i="2"/>
  <c r="B35" i="2"/>
  <c r="B34" i="2"/>
  <c r="B31" i="2"/>
  <c r="B30" i="2"/>
  <c r="C29" i="2"/>
  <c r="C28" i="2"/>
  <c r="G20" i="2"/>
  <c r="B20" i="2"/>
  <c r="C19" i="2"/>
  <c r="B8" i="2"/>
  <c r="C7" i="2"/>
  <c r="C6" i="2"/>
  <c r="C33" i="2"/>
  <c r="B29" i="2"/>
  <c r="B28" i="2"/>
  <c r="C27" i="2"/>
  <c r="C26" i="2"/>
  <c r="C24" i="2"/>
  <c r="C23" i="2"/>
  <c r="B21" i="2"/>
  <c r="F21" i="2" s="1"/>
  <c r="G11" i="2"/>
  <c r="L11" i="2"/>
  <c r="B11" i="2"/>
  <c r="C10" i="2"/>
  <c r="B7" i="2"/>
  <c r="B6" i="2"/>
  <c r="B33" i="2"/>
  <c r="C32" i="2"/>
  <c r="B27" i="2"/>
  <c r="B26" i="2"/>
  <c r="C25" i="2"/>
  <c r="B24" i="2"/>
  <c r="B23" i="2"/>
  <c r="C22" i="2"/>
  <c r="B18" i="2"/>
  <c r="B17" i="2"/>
  <c r="C16" i="2"/>
  <c r="C15" i="2"/>
  <c r="C13" i="2"/>
  <c r="C12" i="2"/>
  <c r="B9" i="2"/>
  <c r="F9" i="2" s="1"/>
  <c r="I9" i="2"/>
  <c r="B25" i="2"/>
  <c r="B22" i="2"/>
  <c r="B19" i="2"/>
  <c r="C18" i="2"/>
  <c r="C17" i="2"/>
  <c r="C11" i="2"/>
  <c r="G8" i="2"/>
  <c r="C8" i="2"/>
  <c r="B10" i="2"/>
  <c r="G6" i="2"/>
  <c r="G12" i="2"/>
  <c r="G34" i="2"/>
  <c r="G27" i="2"/>
  <c r="G24" i="2"/>
  <c r="G33" i="2"/>
  <c r="G32" i="2"/>
  <c r="G31" i="2"/>
  <c r="G29" i="2"/>
  <c r="G25" i="2"/>
  <c r="G23" i="2"/>
  <c r="G22" i="2"/>
  <c r="G21" i="2"/>
  <c r="G18" i="2"/>
  <c r="G17" i="2"/>
  <c r="G16" i="2"/>
  <c r="G10" i="2"/>
  <c r="G14" i="2"/>
  <c r="G9" i="2"/>
  <c r="G7" i="2"/>
  <c r="G13" i="2"/>
  <c r="G15" i="2"/>
  <c r="G26" i="2"/>
  <c r="G28" i="2"/>
  <c r="G35" i="2"/>
  <c r="F25" i="2" l="1"/>
  <c r="F24" i="2"/>
  <c r="F35" i="2"/>
  <c r="F34" i="2"/>
  <c r="F33" i="2"/>
  <c r="F32" i="2"/>
  <c r="F29" i="2"/>
  <c r="F28" i="2"/>
  <c r="F26" i="2"/>
  <c r="F23" i="2"/>
  <c r="F22" i="2"/>
  <c r="F20" i="2"/>
  <c r="F19" i="2"/>
  <c r="F17" i="2"/>
  <c r="F16" i="2"/>
  <c r="F15" i="2"/>
  <c r="F11" i="2"/>
  <c r="F6" i="2"/>
  <c r="F31" i="2"/>
  <c r="F30" i="2"/>
  <c r="F27" i="2"/>
  <c r="F18" i="2"/>
  <c r="F13" i="2"/>
  <c r="F12" i="2"/>
  <c r="F10" i="2"/>
  <c r="F8" i="2"/>
  <c r="F7" i="2"/>
  <c r="G5" i="2"/>
  <c r="D34" i="2"/>
  <c r="D35" i="2" l="1"/>
  <c r="E33" i="2"/>
  <c r="D25" i="2"/>
  <c r="E24" i="2"/>
  <c r="D22" i="2"/>
  <c r="D21" i="2"/>
  <c r="E20" i="2"/>
  <c r="D17" i="2"/>
  <c r="E16" i="2"/>
  <c r="D15" i="2"/>
  <c r="E13" i="2"/>
  <c r="D13" i="2"/>
  <c r="E12" i="2"/>
  <c r="E11" i="2"/>
  <c r="E9" i="2"/>
  <c r="E8" i="2"/>
  <c r="E7" i="2"/>
  <c r="E6" i="2"/>
  <c r="E5" i="2"/>
  <c r="D5" i="2"/>
  <c r="O5" i="2"/>
  <c r="L5" i="2"/>
  <c r="L36" i="2" s="1"/>
  <c r="K5" i="2"/>
  <c r="K36" i="2" s="1"/>
  <c r="E35" i="2"/>
  <c r="E34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4" i="2"/>
  <c r="E23" i="2"/>
  <c r="D23" i="2"/>
  <c r="E22" i="2"/>
  <c r="E21" i="2"/>
  <c r="P20" i="2"/>
  <c r="D20" i="2"/>
  <c r="E19" i="2"/>
  <c r="D19" i="2"/>
  <c r="E18" i="2"/>
  <c r="D18" i="2"/>
  <c r="E17" i="2"/>
  <c r="D16" i="2"/>
  <c r="E15" i="2"/>
  <c r="E14" i="2"/>
  <c r="D14" i="2"/>
  <c r="D12" i="2"/>
  <c r="D11" i="2"/>
  <c r="E10" i="2"/>
  <c r="D10" i="2"/>
  <c r="D9" i="2"/>
  <c r="D8" i="2"/>
  <c r="D7" i="2"/>
  <c r="D6" i="2"/>
  <c r="B5" i="2" l="1"/>
  <c r="O36" i="2"/>
  <c r="O37" i="2"/>
  <c r="C5" i="2"/>
  <c r="I5" i="2"/>
  <c r="Q5" i="2"/>
  <c r="Q36" i="2" s="1"/>
  <c r="P26" i="2"/>
  <c r="J5" i="2"/>
  <c r="J37" i="2" s="1"/>
  <c r="P34" i="2"/>
  <c r="P10" i="2"/>
  <c r="P14" i="2"/>
  <c r="P9" i="2"/>
  <c r="P16" i="2"/>
  <c r="P22" i="2"/>
  <c r="P32" i="2"/>
  <c r="P35" i="2"/>
  <c r="P33" i="2"/>
  <c r="P30" i="2"/>
  <c r="P29" i="2"/>
  <c r="P28" i="2"/>
  <c r="P27" i="2"/>
  <c r="P24" i="2"/>
  <c r="P21" i="2"/>
  <c r="P18" i="2"/>
  <c r="P15" i="2"/>
  <c r="P12" i="2"/>
  <c r="E36" i="2"/>
  <c r="D36" i="2"/>
  <c r="K37" i="2"/>
  <c r="L37" i="2"/>
  <c r="P7" i="2"/>
  <c r="P8" i="2"/>
  <c r="P6" i="2"/>
  <c r="P11" i="2"/>
  <c r="P23" i="2"/>
  <c r="P13" i="2"/>
  <c r="P19" i="2"/>
  <c r="P25" i="2"/>
  <c r="P31" i="2"/>
  <c r="B36" i="2" l="1"/>
  <c r="B38" i="2" s="1"/>
  <c r="F5" i="2"/>
  <c r="F37" i="2" s="1"/>
  <c r="C36" i="2"/>
  <c r="C38" i="2" s="1"/>
  <c r="P5" i="2"/>
  <c r="G36" i="2"/>
  <c r="D38" i="2" l="1"/>
  <c r="I89" i="15"/>
  <c r="I17" i="2" s="1"/>
  <c r="P4" i="15"/>
  <c r="S4" i="15" s="1"/>
  <c r="S89" i="15" s="1"/>
  <c r="R92" i="15" s="1"/>
  <c r="P89" i="15" l="1"/>
  <c r="I37" i="2"/>
  <c r="K40" i="2" s="1"/>
  <c r="P17" i="2"/>
  <c r="P36" i="2" s="1"/>
</calcChain>
</file>

<file path=xl/sharedStrings.xml><?xml version="1.0" encoding="utf-8"?>
<sst xmlns="http://schemas.openxmlformats.org/spreadsheetml/2006/main" count="1008" uniqueCount="60">
  <si>
    <t>Date</t>
  </si>
  <si>
    <t>ANHC Donation</t>
  </si>
  <si>
    <t>Comments</t>
  </si>
  <si>
    <t xml:space="preserve"> </t>
  </si>
  <si>
    <t>PROJECTED FARE BOX COLLECTION</t>
  </si>
  <si>
    <t>ACTUAL FARE BOX COLLECTION</t>
  </si>
  <si>
    <t>Fare Type</t>
  </si>
  <si>
    <t>Core</t>
  </si>
  <si>
    <t>Prem</t>
  </si>
  <si>
    <t>Senior Rides N/C</t>
  </si>
  <si>
    <t>UPASS No Charge</t>
  </si>
  <si>
    <t>Projected Total Value</t>
  </si>
  <si>
    <t>Total Trips</t>
  </si>
  <si>
    <t>Cash</t>
  </si>
  <si>
    <t>Senior Rides Donations</t>
  </si>
  <si>
    <t>Core Tickets</t>
  </si>
  <si>
    <t>Prem Tickets</t>
  </si>
  <si>
    <t>Comp Tickets</t>
  </si>
  <si>
    <t>Actual Total Value</t>
  </si>
  <si>
    <t>ANHC Donations</t>
  </si>
  <si>
    <t>Projected Value</t>
  </si>
  <si>
    <t>Total MOA Farebox</t>
  </si>
  <si>
    <t>PROJECTED FARE COLLECTION</t>
  </si>
  <si>
    <t>Core Tickets Qty</t>
  </si>
  <si>
    <t>Prem Tickets Qty</t>
  </si>
  <si>
    <t>Comp Tickets Qty</t>
  </si>
  <si>
    <t>Difference</t>
  </si>
  <si>
    <t>Run</t>
  </si>
  <si>
    <t>Total</t>
  </si>
  <si>
    <t>Projected</t>
  </si>
  <si>
    <t>No Pays Total</t>
  </si>
  <si>
    <t>No-Pays Core Qty</t>
  </si>
  <si>
    <t>No-Pays Premium Qty</t>
  </si>
  <si>
    <t>Upass - NC Qty</t>
  </si>
  <si>
    <t>Senior Med - NC - Donation Qty</t>
  </si>
  <si>
    <t>Agency Ticketless Premium</t>
  </si>
  <si>
    <t>Agency Ticketless Core</t>
  </si>
  <si>
    <t>Ticketless Trips</t>
  </si>
  <si>
    <t>Prem  Qty</t>
  </si>
  <si>
    <t>Core Qty</t>
  </si>
  <si>
    <t>700XB</t>
  </si>
  <si>
    <t>701XB</t>
  </si>
  <si>
    <t>208A</t>
  </si>
  <si>
    <t>208B</t>
  </si>
  <si>
    <t>702XB</t>
  </si>
  <si>
    <t>703XB</t>
  </si>
  <si>
    <t>704XB</t>
  </si>
  <si>
    <t xml:space="preserve">  </t>
  </si>
  <si>
    <t>209A</t>
  </si>
  <si>
    <t>209B</t>
  </si>
  <si>
    <t>219b</t>
  </si>
  <si>
    <t>800TRN</t>
  </si>
  <si>
    <t>008A</t>
  </si>
  <si>
    <t>701AXB</t>
  </si>
  <si>
    <t>300TRN</t>
  </si>
  <si>
    <t>700A XB</t>
  </si>
  <si>
    <t>705XB</t>
  </si>
  <si>
    <t>210A</t>
  </si>
  <si>
    <t>210B</t>
  </si>
  <si>
    <t>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</si>
</sst>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* #,##0_);_(* \(#,##0\);_(* \-_);_(@_)"/>
    <numFmt numFmtId="166" formatCode="\$#,##0.00_);[Red]&quot;($&quot;#,##0.00\)"/>
    <numFmt numFmtId="167" formatCode="mmmm\ yyyy"/>
  </numFmts>
  <fonts count="12" x14ac:knownFonts="1">
    <font>
      <sz val="10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9.85"/>
      <color rgb="FF008080"/>
      <name val="Times New Roman"/>
      <family val="1"/>
      <charset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FFFF99"/>
        <bgColor rgb="FFCCFFCC"/>
      </patternFill>
    </fill>
    <fill>
      <patternFill patternType="solid">
        <fgColor rgb="FFFCD5B5"/>
        <bgColor rgb="FFF7D1D6"/>
      </patternFill>
    </fill>
    <fill>
      <patternFill patternType="solid">
        <fgColor rgb="FFCCFFFF"/>
        <bgColor rgb="FFCCFFCC"/>
      </patternFill>
    </fill>
    <fill>
      <patternFill patternType="solid">
        <fgColor rgb="FFFAC090"/>
        <bgColor rgb="FFFCD5B5"/>
      </patternFill>
    </fill>
    <fill>
      <patternFill patternType="solid">
        <fgColor rgb="FFF7D1D6"/>
        <bgColor rgb="FFFCD5B5"/>
      </patternFill>
    </fill>
    <fill>
      <patternFill patternType="solid">
        <fgColor rgb="FFD9D9D9"/>
        <bgColor rgb="FFF7D1D6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CCFFCC"/>
      </patternFill>
    </fill>
    <fill>
      <patternFill patternType="solid">
        <fgColor rgb="FFFFFF00"/>
        <bgColor rgb="FFFCD5B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1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5" borderId="5" xfId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1" fillId="2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4" borderId="1" xfId="1" applyFont="1" applyFill="1" applyBorder="1" applyAlignment="1" applyProtection="1"/>
    <xf numFmtId="164" fontId="2" fillId="4" borderId="10" xfId="1" applyFont="1" applyFill="1" applyBorder="1" applyAlignment="1" applyProtection="1"/>
    <xf numFmtId="164" fontId="2" fillId="6" borderId="10" xfId="1" applyFont="1" applyFill="1" applyBorder="1" applyAlignment="1" applyProtection="1"/>
    <xf numFmtId="164" fontId="0" fillId="8" borderId="1" xfId="0" applyNumberFormat="1" applyFill="1" applyBorder="1"/>
    <xf numFmtId="164" fontId="0" fillId="7" borderId="1" xfId="1" applyFont="1" applyFill="1" applyBorder="1" applyAlignment="1" applyProtection="1"/>
    <xf numFmtId="164" fontId="0" fillId="6" borderId="1" xfId="1" applyFont="1" applyFill="1" applyBorder="1" applyAlignment="1" applyProtection="1"/>
    <xf numFmtId="164" fontId="2" fillId="7" borderId="1" xfId="1" applyFont="1" applyFill="1" applyBorder="1" applyAlignment="1" applyProtection="1"/>
    <xf numFmtId="0" fontId="2" fillId="8" borderId="1" xfId="0" applyFont="1" applyFill="1" applyBorder="1" applyAlignment="1">
      <alignment horizontal="center"/>
    </xf>
    <xf numFmtId="37" fontId="0" fillId="8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8" borderId="10" xfId="1" applyNumberFormat="1" applyFont="1" applyFill="1" applyBorder="1" applyAlignment="1" applyProtection="1">
      <alignment horizontal="center"/>
    </xf>
    <xf numFmtId="164" fontId="0" fillId="9" borderId="1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0" fontId="1" fillId="8" borderId="2" xfId="0" applyFont="1" applyFill="1" applyBorder="1" applyAlignment="1">
      <alignment horizontal="center" wrapText="1"/>
    </xf>
    <xf numFmtId="164" fontId="1" fillId="8" borderId="3" xfId="0" applyNumberFormat="1" applyFont="1" applyFill="1" applyBorder="1" applyAlignment="1">
      <alignment horizontal="center"/>
    </xf>
    <xf numFmtId="164" fontId="1" fillId="8" borderId="12" xfId="0" applyNumberFormat="1" applyFont="1" applyFill="1" applyBorder="1" applyAlignment="1">
      <alignment horizontal="center"/>
    </xf>
    <xf numFmtId="164" fontId="0" fillId="0" borderId="0" xfId="1" applyFont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4" xfId="0" applyFont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164" fontId="0" fillId="5" borderId="16" xfId="1" applyFont="1" applyFill="1" applyBorder="1" applyAlignment="1" applyProtection="1">
      <alignment horizontal="center"/>
    </xf>
    <xf numFmtId="164" fontId="0" fillId="5" borderId="1" xfId="1" applyFont="1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6" xfId="0" applyFill="1" applyBorder="1" applyProtection="1"/>
    <xf numFmtId="0" fontId="0" fillId="3" borderId="1" xfId="0" applyFill="1" applyBorder="1" applyProtection="1"/>
    <xf numFmtId="164" fontId="0" fillId="3" borderId="1" xfId="1" applyFont="1" applyFill="1" applyBorder="1" applyAlignment="1" applyProtection="1">
      <alignment horizontal="center"/>
    </xf>
    <xf numFmtId="164" fontId="0" fillId="3" borderId="17" xfId="1" applyFont="1" applyFill="1" applyBorder="1" applyAlignment="1" applyProtection="1"/>
    <xf numFmtId="164" fontId="0" fillId="3" borderId="10" xfId="1" applyFont="1" applyFill="1" applyBorder="1" applyAlignment="1" applyProtection="1">
      <alignment horizontal="center"/>
    </xf>
    <xf numFmtId="164" fontId="0" fillId="3" borderId="10" xfId="1" applyFont="1" applyFill="1" applyBorder="1" applyAlignment="1" applyProtection="1"/>
    <xf numFmtId="164" fontId="0" fillId="3" borderId="9" xfId="1" applyFont="1" applyFill="1" applyBorder="1" applyAlignment="1" applyProtection="1"/>
    <xf numFmtId="0" fontId="0" fillId="6" borderId="16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164" fontId="0" fillId="8" borderId="17" xfId="0" applyNumberFormat="1" applyFill="1" applyBorder="1" applyAlignment="1" applyProtection="1">
      <alignment horizontal="center"/>
    </xf>
    <xf numFmtId="164" fontId="0" fillId="8" borderId="17" xfId="0" applyNumberFormat="1" applyFill="1" applyBorder="1" applyProtection="1"/>
    <xf numFmtId="164" fontId="0" fillId="10" borderId="10" xfId="0" applyNumberFormat="1" applyFill="1" applyBorder="1" applyAlignment="1" applyProtection="1">
      <alignment horizontal="center"/>
    </xf>
    <xf numFmtId="0" fontId="0" fillId="0" borderId="10" xfId="0" applyBorder="1" applyProtection="1">
      <protection locked="0"/>
    </xf>
    <xf numFmtId="164" fontId="0" fillId="9" borderId="11" xfId="0" applyNumberFormat="1" applyFill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64" fontId="2" fillId="6" borderId="16" xfId="1" applyFont="1" applyFill="1" applyBorder="1" applyAlignment="1" applyProtection="1">
      <protection locked="0"/>
    </xf>
    <xf numFmtId="164" fontId="0" fillId="6" borderId="16" xfId="1" applyFont="1" applyFill="1" applyBorder="1" applyAlignment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0" fillId="6" borderId="1" xfId="1" applyFont="1" applyFill="1" applyBorder="1" applyAlignment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6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0" fontId="0" fillId="0" borderId="20" xfId="0" applyBorder="1" applyProtection="1"/>
    <xf numFmtId="0" fontId="2" fillId="11" borderId="1" xfId="0" applyFont="1" applyFill="1" applyBorder="1" applyAlignment="1" applyProtection="1">
      <alignment horizontal="center"/>
    </xf>
    <xf numFmtId="0" fontId="0" fillId="0" borderId="21" xfId="0" applyBorder="1" applyProtection="1"/>
    <xf numFmtId="0" fontId="2" fillId="11" borderId="10" xfId="0" applyFont="1" applyFill="1" applyBorder="1" applyAlignment="1" applyProtection="1">
      <alignment horizontal="center"/>
    </xf>
    <xf numFmtId="0" fontId="0" fillId="8" borderId="19" xfId="0" applyFont="1" applyFill="1" applyBorder="1" applyAlignment="1" applyProtection="1">
      <alignment horizontal="center"/>
    </xf>
    <xf numFmtId="0" fontId="0" fillId="8" borderId="16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164" fontId="0" fillId="8" borderId="22" xfId="0" applyNumberFormat="1" applyFill="1" applyBorder="1" applyAlignment="1" applyProtection="1">
      <alignment horizontal="center"/>
    </xf>
    <xf numFmtId="164" fontId="0" fillId="8" borderId="23" xfId="0" applyNumberFormat="1" applyFill="1" applyBorder="1" applyAlignment="1" applyProtection="1">
      <alignment horizontal="center"/>
    </xf>
    <xf numFmtId="164" fontId="0" fillId="8" borderId="24" xfId="0" applyNumberFormat="1" applyFill="1" applyBorder="1" applyProtection="1"/>
    <xf numFmtId="164" fontId="0" fillId="0" borderId="0" xfId="0" applyNumberFormat="1" applyBorder="1" applyProtection="1"/>
    <xf numFmtId="164" fontId="0" fillId="9" borderId="1" xfId="0" applyNumberFormat="1" applyFill="1" applyBorder="1" applyProtection="1"/>
    <xf numFmtId="0" fontId="0" fillId="8" borderId="25" xfId="0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6" borderId="0" xfId="0" applyFont="1" applyFill="1" applyBorder="1" applyAlignment="1" applyProtection="1">
      <alignment horizontal="center" vertical="center" wrapText="1"/>
    </xf>
    <xf numFmtId="164" fontId="0" fillId="6" borderId="0" xfId="0" applyNumberFormat="1" applyFill="1" applyBorder="1" applyAlignment="1" applyProtection="1"/>
    <xf numFmtId="0" fontId="1" fillId="0" borderId="15" xfId="0" applyFont="1" applyBorder="1" applyAlignment="1" applyProtection="1">
      <alignment horizontal="center" vertical="center"/>
    </xf>
    <xf numFmtId="1" fontId="0" fillId="5" borderId="25" xfId="1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8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0" fillId="12" borderId="11" xfId="0" applyFont="1" applyFill="1" applyBorder="1" applyAlignment="1" applyProtection="1">
      <alignment horizontal="center" vertical="center" wrapText="1"/>
    </xf>
    <xf numFmtId="1" fontId="0" fillId="8" borderId="11" xfId="0" applyNumberFormat="1" applyFill="1" applyBorder="1" applyAlignment="1" applyProtection="1">
      <alignment horizontal="center"/>
    </xf>
    <xf numFmtId="37" fontId="0" fillId="8" borderId="1" xfId="1" applyNumberFormat="1" applyFont="1" applyFill="1" applyBorder="1" applyAlignment="1" applyProtection="1">
      <alignment horizontal="center"/>
    </xf>
    <xf numFmtId="164" fontId="1" fillId="13" borderId="4" xfId="0" applyNumberFormat="1" applyFont="1" applyFill="1" applyBorder="1" applyAlignment="1">
      <alignment horizontal="center"/>
    </xf>
    <xf numFmtId="0" fontId="7" fillId="10" borderId="10" xfId="0" applyFont="1" applyFill="1" applyBorder="1" applyAlignment="1" applyProtection="1">
      <alignment horizontal="center" vertical="center" wrapText="1"/>
    </xf>
    <xf numFmtId="164" fontId="0" fillId="0" borderId="19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4" fontId="7" fillId="0" borderId="0" xfId="0" applyNumberFormat="1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44" fontId="0" fillId="0" borderId="0" xfId="0" applyNumberFormat="1" applyFill="1"/>
    <xf numFmtId="0" fontId="7" fillId="0" borderId="0" xfId="0" applyFont="1" applyFill="1" applyAlignment="1">
      <alignment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44" fontId="9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4" fontId="9" fillId="12" borderId="0" xfId="0" applyNumberFormat="1" applyFont="1" applyFill="1" applyAlignment="1">
      <alignment horizontal="center" vertical="center"/>
    </xf>
    <xf numFmtId="0" fontId="9" fillId="12" borderId="0" xfId="0" applyFont="1" applyFill="1" applyAlignment="1">
      <alignment horizontal="left" wrapText="1"/>
    </xf>
    <xf numFmtId="0" fontId="2" fillId="0" borderId="11" xfId="0" applyFont="1" applyFill="1" applyBorder="1" applyAlignment="1" applyProtection="1">
      <alignment horizontal="center"/>
      <protection locked="0"/>
    </xf>
    <xf numFmtId="164" fontId="7" fillId="6" borderId="16" xfId="1" applyFont="1" applyFill="1" applyBorder="1" applyAlignment="1" applyProtection="1"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1" fontId="0" fillId="15" borderId="11" xfId="0" applyNumberFormat="1" applyFill="1" applyBorder="1" applyAlignment="1" applyProtection="1">
      <alignment horizontal="center"/>
    </xf>
    <xf numFmtId="164" fontId="0" fillId="15" borderId="17" xfId="0" applyNumberFormat="1" applyFill="1" applyBorder="1" applyAlignment="1" applyProtection="1">
      <alignment horizontal="center"/>
    </xf>
    <xf numFmtId="0" fontId="0" fillId="12" borderId="0" xfId="0" applyFill="1" applyBorder="1" applyProtection="1"/>
    <xf numFmtId="164" fontId="2" fillId="15" borderId="16" xfId="1" applyFont="1" applyFill="1" applyBorder="1" applyAlignment="1" applyProtection="1">
      <protection locked="0"/>
    </xf>
    <xf numFmtId="164" fontId="0" fillId="15" borderId="1" xfId="1" applyFont="1" applyFill="1" applyBorder="1" applyAlignment="1" applyProtection="1">
      <protection locked="0"/>
    </xf>
    <xf numFmtId="164" fontId="0" fillId="15" borderId="17" xfId="0" applyNumberFormat="1" applyFill="1" applyBorder="1" applyProtection="1"/>
    <xf numFmtId="1" fontId="0" fillId="15" borderId="1" xfId="0" applyNumberFormat="1" applyFill="1" applyBorder="1" applyAlignment="1" applyProtection="1">
      <alignment horizontal="center"/>
      <protection locked="0"/>
    </xf>
    <xf numFmtId="164" fontId="0" fillId="16" borderId="10" xfId="0" applyNumberFormat="1" applyFill="1" applyBorder="1" applyAlignment="1" applyProtection="1">
      <alignment horizontal="center"/>
    </xf>
    <xf numFmtId="0" fontId="0" fillId="12" borderId="10" xfId="0" applyFill="1" applyBorder="1" applyProtection="1">
      <protection locked="0"/>
    </xf>
    <xf numFmtId="164" fontId="0" fillId="16" borderId="11" xfId="0" applyNumberFormat="1" applyFill="1" applyBorder="1" applyProtection="1">
      <protection locked="0"/>
    </xf>
    <xf numFmtId="0" fontId="0" fillId="12" borderId="0" xfId="0" applyFill="1" applyProtection="1"/>
    <xf numFmtId="49" fontId="2" fillId="0" borderId="11" xfId="0" applyNumberFormat="1" applyFon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167" fontId="8" fillId="1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2" xfId="2" xr:uid="{1C360261-C206-49DF-9F1F-14F198120DEE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7D1D6"/>
      <rgbColor rgb="FFCCFFCC"/>
      <rgbColor rgb="FFFFFF99"/>
      <rgbColor rgb="FFBFBFB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99FF99"/>
      <color rgb="FF99FF66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tabSelected="1" zoomScale="115" zoomScaleNormal="115" workbookViewId="0">
      <selection activeCell="W3" sqref="W3"/>
    </sheetView>
  </sheetViews>
  <sheetFormatPr defaultRowHeight="13.2" x14ac:dyDescent="0.25"/>
  <cols>
    <col min="1" max="1" width="9.88671875" style="1" customWidth="1"/>
    <col min="2" max="2" width="12" style="1" customWidth="1"/>
    <col min="3" max="3" width="11.44140625" style="1" customWidth="1"/>
    <col min="4" max="4" width="11.6640625" style="1" customWidth="1"/>
    <col min="5" max="5" width="15.5546875" style="1" customWidth="1"/>
    <col min="6" max="6" width="12" style="1" customWidth="1"/>
    <col min="7" max="7" width="9.5546875" style="1" bestFit="1" customWidth="1"/>
    <col min="8" max="8" width="0.109375" style="54" customWidth="1"/>
    <col min="9" max="9" width="15.88671875" customWidth="1"/>
    <col min="10" max="10" width="12.6640625" customWidth="1"/>
    <col min="11" max="11" width="12.109375" style="1" customWidth="1"/>
    <col min="12" max="14" width="11.33203125" style="1" customWidth="1"/>
    <col min="15" max="15" width="10.33203125" style="1" customWidth="1"/>
    <col min="16" max="16" width="10.88671875" customWidth="1"/>
    <col min="17" max="17" width="8" customWidth="1"/>
    <col min="18" max="1025" width="8.6640625" customWidth="1"/>
  </cols>
  <sheetData>
    <row r="1" spans="1:17" ht="30.75" customHeight="1" thickBot="1" x14ac:dyDescent="0.3">
      <c r="A1" s="178">
        <v>44562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3.8" thickBot="1" x14ac:dyDescent="0.3">
      <c r="A2" s="177" t="s">
        <v>4</v>
      </c>
      <c r="B2" s="177"/>
      <c r="C2" s="177"/>
      <c r="D2" s="177"/>
      <c r="E2" s="177"/>
      <c r="F2" s="177"/>
      <c r="G2" s="177"/>
      <c r="H2" s="2"/>
      <c r="I2" s="177" t="s">
        <v>5</v>
      </c>
      <c r="J2" s="177"/>
      <c r="K2" s="177"/>
      <c r="L2" s="177"/>
      <c r="M2" s="177"/>
      <c r="N2" s="177"/>
      <c r="O2" s="177"/>
      <c r="P2" s="177"/>
    </row>
    <row r="3" spans="1:17" ht="39.6" x14ac:dyDescent="0.25">
      <c r="A3" s="3" t="s">
        <v>6</v>
      </c>
      <c r="B3" s="4" t="s">
        <v>7</v>
      </c>
      <c r="C3" s="4" t="s">
        <v>8</v>
      </c>
      <c r="D3" s="5" t="s">
        <v>9</v>
      </c>
      <c r="E3" s="6" t="s">
        <v>10</v>
      </c>
      <c r="F3" s="7" t="s">
        <v>11</v>
      </c>
      <c r="G3" s="8" t="s">
        <v>12</v>
      </c>
      <c r="H3" s="9"/>
      <c r="I3" s="8" t="s">
        <v>13</v>
      </c>
      <c r="J3" s="10" t="s">
        <v>14</v>
      </c>
      <c r="K3" s="11" t="s">
        <v>15</v>
      </c>
      <c r="L3" s="12" t="s">
        <v>16</v>
      </c>
      <c r="M3" s="62" t="s">
        <v>35</v>
      </c>
      <c r="N3" s="62" t="s">
        <v>36</v>
      </c>
      <c r="O3" s="12" t="s">
        <v>17</v>
      </c>
      <c r="P3" s="13" t="s">
        <v>18</v>
      </c>
      <c r="Q3" s="14" t="s">
        <v>19</v>
      </c>
    </row>
    <row r="4" spans="1:17" x14ac:dyDescent="0.25">
      <c r="A4" s="15" t="s">
        <v>0</v>
      </c>
      <c r="B4" s="16"/>
      <c r="C4" s="16"/>
      <c r="D4" s="16"/>
      <c r="E4" s="16"/>
      <c r="F4" s="17"/>
      <c r="G4" s="18"/>
      <c r="H4" s="19"/>
      <c r="I4" s="20"/>
      <c r="J4" s="21"/>
      <c r="K4" s="22"/>
      <c r="L4" s="22"/>
      <c r="M4" s="22"/>
      <c r="N4" s="22"/>
      <c r="O4" s="23"/>
      <c r="P4" s="24"/>
      <c r="Q4" s="21"/>
    </row>
    <row r="5" spans="1:17" x14ac:dyDescent="0.25">
      <c r="A5" s="25">
        <v>1</v>
      </c>
      <c r="B5" s="26">
        <f>'1'!B89</f>
        <v>0</v>
      </c>
      <c r="C5" s="26">
        <f>'1'!E89</f>
        <v>0</v>
      </c>
      <c r="D5" s="26">
        <f>'1'!C89</f>
        <v>0</v>
      </c>
      <c r="E5" s="26">
        <f>'1'!D89</f>
        <v>0</v>
      </c>
      <c r="F5" s="27">
        <f>(B5*3.5)+(C5*5.5)</f>
        <v>0</v>
      </c>
      <c r="G5" s="28">
        <f>'1'!F89</f>
        <v>0</v>
      </c>
      <c r="H5" s="29"/>
      <c r="I5" s="30">
        <f>'1'!I89</f>
        <v>0</v>
      </c>
      <c r="J5" s="31">
        <f>'1'!J89</f>
        <v>0</v>
      </c>
      <c r="K5" s="31">
        <f>'1'!K89</f>
        <v>0</v>
      </c>
      <c r="L5" s="31">
        <f>'1'!L89</f>
        <v>0</v>
      </c>
      <c r="M5" s="31">
        <f>'1'!M89</f>
        <v>0</v>
      </c>
      <c r="N5" s="31">
        <f>'1'!N89</f>
        <v>0</v>
      </c>
      <c r="O5" s="32">
        <f>'1'!O89</f>
        <v>0</v>
      </c>
      <c r="P5" s="33">
        <f t="shared" ref="P5:P35" si="0">SUM(I5:O5)</f>
        <v>0</v>
      </c>
      <c r="Q5" s="34">
        <f>'1'!U89</f>
        <v>0</v>
      </c>
    </row>
    <row r="6" spans="1:17" x14ac:dyDescent="0.25">
      <c r="A6" s="25">
        <v>2</v>
      </c>
      <c r="B6" s="26">
        <f>'2'!B89</f>
        <v>33</v>
      </c>
      <c r="C6" s="26">
        <f>'2'!E89</f>
        <v>4</v>
      </c>
      <c r="D6" s="26">
        <f>'2'!C89</f>
        <v>6</v>
      </c>
      <c r="E6" s="26">
        <f>'2'!D89</f>
        <v>5</v>
      </c>
      <c r="F6" s="27">
        <f t="shared" ref="F6:F35" si="1">(B6*3.5)+(C6*5.5)</f>
        <v>137.5</v>
      </c>
      <c r="G6" s="28">
        <f>'2'!F89</f>
        <v>48</v>
      </c>
      <c r="H6" s="29"/>
      <c r="I6" s="30">
        <f>'2'!I89</f>
        <v>52.5</v>
      </c>
      <c r="J6" s="30">
        <f>'2'!J89</f>
        <v>3</v>
      </c>
      <c r="K6" s="30">
        <f>'2'!K89</f>
        <v>59.5</v>
      </c>
      <c r="L6" s="30">
        <f>'2'!L89</f>
        <v>22</v>
      </c>
      <c r="M6" s="30">
        <f>'2'!M89</f>
        <v>0</v>
      </c>
      <c r="N6" s="30">
        <f>'2'!N89</f>
        <v>0</v>
      </c>
      <c r="O6" s="35">
        <f>'2'!O89</f>
        <v>3.5</v>
      </c>
      <c r="P6" s="33">
        <f t="shared" si="0"/>
        <v>140.5</v>
      </c>
      <c r="Q6" s="36">
        <f>'2'!U89</f>
        <v>0</v>
      </c>
    </row>
    <row r="7" spans="1:17" x14ac:dyDescent="0.25">
      <c r="A7" s="25">
        <v>3</v>
      </c>
      <c r="B7" s="26">
        <f>'3'!B89</f>
        <v>142</v>
      </c>
      <c r="C7" s="26">
        <f>'3'!E89</f>
        <v>26</v>
      </c>
      <c r="D7" s="26">
        <f>'3'!C89</f>
        <v>105</v>
      </c>
      <c r="E7" s="26">
        <f>'3'!D89</f>
        <v>44</v>
      </c>
      <c r="F7" s="27">
        <f t="shared" si="1"/>
        <v>640</v>
      </c>
      <c r="G7" s="28">
        <f>'3'!F89</f>
        <v>317</v>
      </c>
      <c r="H7" s="29"/>
      <c r="I7" s="30">
        <f>'3'!I89</f>
        <v>248</v>
      </c>
      <c r="J7" s="30">
        <f>'3'!J89</f>
        <v>5.1999999999999993</v>
      </c>
      <c r="K7" s="30">
        <f>'3'!K89</f>
        <v>189</v>
      </c>
      <c r="L7" s="30">
        <f>'3'!L89</f>
        <v>66</v>
      </c>
      <c r="M7" s="30">
        <f>'3'!M89</f>
        <v>49.5</v>
      </c>
      <c r="N7" s="30">
        <f>'3'!N89</f>
        <v>80.5</v>
      </c>
      <c r="O7" s="35">
        <f>'3'!O89</f>
        <v>7</v>
      </c>
      <c r="P7" s="33">
        <f t="shared" si="0"/>
        <v>645.20000000000005</v>
      </c>
      <c r="Q7" s="34">
        <f>'3'!U89</f>
        <v>0</v>
      </c>
    </row>
    <row r="8" spans="1:17" x14ac:dyDescent="0.25">
      <c r="A8" s="25">
        <v>4</v>
      </c>
      <c r="B8" s="26">
        <f>'4'!B89</f>
        <v>219</v>
      </c>
      <c r="C8" s="26">
        <f>'4'!E89</f>
        <v>52</v>
      </c>
      <c r="D8" s="26">
        <f>'4'!C89</f>
        <v>117</v>
      </c>
      <c r="E8" s="26">
        <f>'4'!D89</f>
        <v>41</v>
      </c>
      <c r="F8" s="27">
        <f t="shared" si="1"/>
        <v>1052.5</v>
      </c>
      <c r="G8" s="28">
        <f>'4'!F89</f>
        <v>429</v>
      </c>
      <c r="H8" s="29"/>
      <c r="I8" s="30">
        <f>'4'!I89</f>
        <v>262.5</v>
      </c>
      <c r="J8" s="30">
        <f>'4'!J89</f>
        <v>2.8</v>
      </c>
      <c r="K8" s="30">
        <f>'4'!K89</f>
        <v>318.5</v>
      </c>
      <c r="L8" s="30">
        <f>'4'!L89</f>
        <v>132</v>
      </c>
      <c r="M8" s="30">
        <f>'4'!M89</f>
        <v>154</v>
      </c>
      <c r="N8" s="30">
        <f>'4'!N89</f>
        <v>157.5</v>
      </c>
      <c r="O8" s="35">
        <f>'4'!O89</f>
        <v>28</v>
      </c>
      <c r="P8" s="33">
        <f t="shared" si="0"/>
        <v>1055.3</v>
      </c>
      <c r="Q8" s="36">
        <f>'4'!U89</f>
        <v>0</v>
      </c>
    </row>
    <row r="9" spans="1:17" x14ac:dyDescent="0.25">
      <c r="A9" s="25">
        <v>5</v>
      </c>
      <c r="B9" s="26">
        <f>'5'!B89</f>
        <v>209</v>
      </c>
      <c r="C9" s="26">
        <f>'5'!E89</f>
        <v>41</v>
      </c>
      <c r="D9" s="26">
        <f>'5'!C89</f>
        <v>123</v>
      </c>
      <c r="E9" s="26">
        <f>'5'!D89</f>
        <v>48</v>
      </c>
      <c r="F9" s="27">
        <f t="shared" si="1"/>
        <v>957</v>
      </c>
      <c r="G9" s="28">
        <f>'5'!F89</f>
        <v>421</v>
      </c>
      <c r="H9" s="29"/>
      <c r="I9" s="30">
        <f>'5'!I89</f>
        <v>269.5</v>
      </c>
      <c r="J9" s="30">
        <f>'5'!J89</f>
        <v>1.81</v>
      </c>
      <c r="K9" s="30">
        <f>'5'!K89</f>
        <v>311.5</v>
      </c>
      <c r="L9" s="30">
        <f>'5'!L89</f>
        <v>110</v>
      </c>
      <c r="M9" s="30">
        <f>'5'!M89</f>
        <v>115.5</v>
      </c>
      <c r="N9" s="30">
        <f>'5'!N89</f>
        <v>140</v>
      </c>
      <c r="O9" s="35">
        <f>'5'!O89</f>
        <v>10.5</v>
      </c>
      <c r="P9" s="33">
        <f t="shared" si="0"/>
        <v>958.81</v>
      </c>
      <c r="Q9" s="34">
        <f>'5'!U89</f>
        <v>0</v>
      </c>
    </row>
    <row r="10" spans="1:17" x14ac:dyDescent="0.25">
      <c r="A10" s="25">
        <v>6</v>
      </c>
      <c r="B10" s="26">
        <f>'6'!B89</f>
        <v>207</v>
      </c>
      <c r="C10" s="26">
        <f>'6'!E89</f>
        <v>46</v>
      </c>
      <c r="D10" s="26">
        <f>'6'!C89</f>
        <v>104</v>
      </c>
      <c r="E10" s="26">
        <f>'6'!D89</f>
        <v>63</v>
      </c>
      <c r="F10" s="27">
        <f t="shared" si="1"/>
        <v>977.5</v>
      </c>
      <c r="G10" s="28">
        <f>'6'!F89</f>
        <v>420</v>
      </c>
      <c r="H10" s="29"/>
      <c r="I10" s="30">
        <f>'6'!I89</f>
        <v>298.5</v>
      </c>
      <c r="J10" s="30">
        <f>'6'!J89</f>
        <v>3.05</v>
      </c>
      <c r="K10" s="30">
        <f>'6'!K89</f>
        <v>308</v>
      </c>
      <c r="L10" s="30">
        <f>'6'!L89</f>
        <v>115.5</v>
      </c>
      <c r="M10" s="30">
        <f>'6'!M89</f>
        <v>115.5</v>
      </c>
      <c r="N10" s="30">
        <f>'6'!N89</f>
        <v>140</v>
      </c>
      <c r="O10" s="35">
        <f>'6'!O89</f>
        <v>0</v>
      </c>
      <c r="P10" s="33">
        <f t="shared" si="0"/>
        <v>980.55</v>
      </c>
      <c r="Q10" s="34">
        <f>'6'!U89</f>
        <v>0</v>
      </c>
    </row>
    <row r="11" spans="1:17" x14ac:dyDescent="0.25">
      <c r="A11" s="25">
        <v>7</v>
      </c>
      <c r="B11" s="26">
        <f>'7'!B89</f>
        <v>184</v>
      </c>
      <c r="C11" s="26">
        <f>'7'!E89</f>
        <v>41</v>
      </c>
      <c r="D11" s="26">
        <f>'7'!C89</f>
        <v>103</v>
      </c>
      <c r="E11" s="26">
        <f>'7'!D89</f>
        <v>56</v>
      </c>
      <c r="F11" s="27">
        <f t="shared" si="1"/>
        <v>869.5</v>
      </c>
      <c r="G11" s="28">
        <f>'7'!F89</f>
        <v>384</v>
      </c>
      <c r="H11" s="29"/>
      <c r="I11" s="30">
        <f>'7'!I89</f>
        <v>303</v>
      </c>
      <c r="J11" s="30">
        <f>'7'!J89</f>
        <v>4.25</v>
      </c>
      <c r="K11" s="30">
        <f>'7'!K89</f>
        <v>315</v>
      </c>
      <c r="L11" s="30">
        <f>'7'!L89</f>
        <v>77</v>
      </c>
      <c r="M11" s="30">
        <f>'7'!M89</f>
        <v>104.5</v>
      </c>
      <c r="N11" s="30">
        <f>'7'!N89</f>
        <v>66.5</v>
      </c>
      <c r="O11" s="35">
        <f>'7'!O89</f>
        <v>3.5</v>
      </c>
      <c r="P11" s="33">
        <f t="shared" si="0"/>
        <v>873.75</v>
      </c>
      <c r="Q11" s="36">
        <f>'7'!U89</f>
        <v>0</v>
      </c>
    </row>
    <row r="12" spans="1:17" x14ac:dyDescent="0.25">
      <c r="A12" s="25">
        <v>8</v>
      </c>
      <c r="B12" s="26">
        <f>'8'!B89</f>
        <v>61</v>
      </c>
      <c r="C12" s="26">
        <f>'8'!E89</f>
        <v>5</v>
      </c>
      <c r="D12" s="26">
        <f>'8'!C89</f>
        <v>37</v>
      </c>
      <c r="E12" s="26">
        <f>'8'!D89</f>
        <v>29</v>
      </c>
      <c r="F12" s="27">
        <f t="shared" si="1"/>
        <v>241</v>
      </c>
      <c r="G12" s="28">
        <f>'8'!F89</f>
        <v>132</v>
      </c>
      <c r="H12" s="29"/>
      <c r="I12" s="30">
        <f>'8'!I89</f>
        <v>121</v>
      </c>
      <c r="J12" s="30">
        <f>'8'!J89</f>
        <v>0</v>
      </c>
      <c r="K12" s="30">
        <f>'8'!K89</f>
        <v>98</v>
      </c>
      <c r="L12" s="30">
        <f>'8'!L89</f>
        <v>22</v>
      </c>
      <c r="M12" s="30">
        <f>'8'!M89</f>
        <v>0</v>
      </c>
      <c r="N12" s="30">
        <f>'8'!N89</f>
        <v>0</v>
      </c>
      <c r="O12" s="35">
        <f>'8'!O89</f>
        <v>0</v>
      </c>
      <c r="P12" s="33">
        <f t="shared" si="0"/>
        <v>241</v>
      </c>
      <c r="Q12" s="34">
        <f>'8'!U89</f>
        <v>0</v>
      </c>
    </row>
    <row r="13" spans="1:17" x14ac:dyDescent="0.25">
      <c r="A13" s="25">
        <v>9</v>
      </c>
      <c r="B13" s="26">
        <f>'9'!B89</f>
        <v>41</v>
      </c>
      <c r="C13" s="26">
        <f>'9'!E89</f>
        <v>2</v>
      </c>
      <c r="D13" s="26">
        <f>'9'!C89</f>
        <v>6</v>
      </c>
      <c r="E13" s="26">
        <f>'9'!D89</f>
        <v>12</v>
      </c>
      <c r="F13" s="27">
        <f t="shared" si="1"/>
        <v>154.5</v>
      </c>
      <c r="G13" s="28">
        <f>'9'!F89</f>
        <v>61</v>
      </c>
      <c r="H13" s="29"/>
      <c r="I13" s="30">
        <f>'9'!I89</f>
        <v>95</v>
      </c>
      <c r="J13" s="30">
        <f>'9'!J89</f>
        <v>0</v>
      </c>
      <c r="K13" s="30">
        <f>'9'!K89</f>
        <v>59.5</v>
      </c>
      <c r="L13" s="30">
        <f>'9'!L89</f>
        <v>0</v>
      </c>
      <c r="M13" s="30">
        <f>'9'!M89</f>
        <v>0</v>
      </c>
      <c r="N13" s="30">
        <f>'9'!N89</f>
        <v>0</v>
      </c>
      <c r="O13" s="35">
        <f>'9'!O89</f>
        <v>0</v>
      </c>
      <c r="P13" s="33">
        <f t="shared" si="0"/>
        <v>154.5</v>
      </c>
      <c r="Q13" s="36">
        <f>'9'!U89</f>
        <v>0</v>
      </c>
    </row>
    <row r="14" spans="1:17" x14ac:dyDescent="0.25">
      <c r="A14" s="25">
        <v>10</v>
      </c>
      <c r="B14" s="26">
        <f>'10'!B89</f>
        <v>156</v>
      </c>
      <c r="C14" s="26">
        <f>'10'!E89</f>
        <v>40</v>
      </c>
      <c r="D14" s="26">
        <f>'10'!C89</f>
        <v>90</v>
      </c>
      <c r="E14" s="26">
        <f>'10'!D89</f>
        <v>42</v>
      </c>
      <c r="F14" s="27">
        <f t="shared" si="1"/>
        <v>766</v>
      </c>
      <c r="G14" s="28">
        <f>'10'!F89</f>
        <v>328</v>
      </c>
      <c r="H14" s="29"/>
      <c r="I14" s="30">
        <f>'10'!I89</f>
        <v>312</v>
      </c>
      <c r="J14" s="30">
        <f>'10'!J89</f>
        <v>5.44</v>
      </c>
      <c r="K14" s="30">
        <f>'10'!K89</f>
        <v>213.5</v>
      </c>
      <c r="L14" s="30">
        <f>'10'!L89</f>
        <v>99</v>
      </c>
      <c r="M14" s="30">
        <f>'10'!M89</f>
        <v>71.5</v>
      </c>
      <c r="N14" s="30">
        <f>'10'!N89</f>
        <v>63</v>
      </c>
      <c r="O14" s="35">
        <f>'10'!O89</f>
        <v>7</v>
      </c>
      <c r="P14" s="33">
        <f t="shared" si="0"/>
        <v>771.44</v>
      </c>
      <c r="Q14" s="34">
        <f>'10'!U89</f>
        <v>0</v>
      </c>
    </row>
    <row r="15" spans="1:17" x14ac:dyDescent="0.25">
      <c r="A15" s="25">
        <v>11</v>
      </c>
      <c r="B15" s="26">
        <f>'11'!B89</f>
        <v>201</v>
      </c>
      <c r="C15" s="26">
        <f>'11'!E89</f>
        <v>50</v>
      </c>
      <c r="D15" s="26">
        <f>'11'!C89</f>
        <v>107</v>
      </c>
      <c r="E15" s="26">
        <f>'11'!D89</f>
        <v>40</v>
      </c>
      <c r="F15" s="27">
        <f t="shared" si="1"/>
        <v>978.5</v>
      </c>
      <c r="G15" s="28">
        <f>'11'!F89</f>
        <v>398</v>
      </c>
      <c r="H15" s="29"/>
      <c r="I15" s="30">
        <f>'11'!I89</f>
        <v>255.5</v>
      </c>
      <c r="J15" s="30">
        <f>'11'!J89</f>
        <v>5.09</v>
      </c>
      <c r="K15" s="30">
        <f>'11'!K89</f>
        <v>273</v>
      </c>
      <c r="L15" s="30">
        <f>'11'!L89</f>
        <v>137.5</v>
      </c>
      <c r="M15" s="30">
        <f>'11'!M89</f>
        <v>137.5</v>
      </c>
      <c r="N15" s="30">
        <f>'11'!N89</f>
        <v>168</v>
      </c>
      <c r="O15" s="35">
        <f>'11'!O89</f>
        <v>7</v>
      </c>
      <c r="P15" s="33">
        <f t="shared" si="0"/>
        <v>983.58999999999992</v>
      </c>
      <c r="Q15" s="34">
        <f>'11'!U89</f>
        <v>0</v>
      </c>
    </row>
    <row r="16" spans="1:17" x14ac:dyDescent="0.25">
      <c r="A16" s="25">
        <v>12</v>
      </c>
      <c r="B16" s="26">
        <f>'12'!B89</f>
        <v>207</v>
      </c>
      <c r="C16" s="26">
        <f>'12'!E89</f>
        <v>39</v>
      </c>
      <c r="D16" s="26">
        <f>'12'!C89</f>
        <v>108</v>
      </c>
      <c r="E16" s="26">
        <f>'12'!D89</f>
        <v>47</v>
      </c>
      <c r="F16" s="27">
        <f t="shared" si="1"/>
        <v>939</v>
      </c>
      <c r="G16" s="28">
        <f>'12'!F89</f>
        <v>401</v>
      </c>
      <c r="H16" s="29"/>
      <c r="I16" s="30">
        <f>'12'!I89</f>
        <v>268.5</v>
      </c>
      <c r="J16" s="30">
        <f>'12'!J89</f>
        <v>5.4499999999999993</v>
      </c>
      <c r="K16" s="30">
        <f>'12'!K89</f>
        <v>315</v>
      </c>
      <c r="L16" s="30">
        <f>'12'!L89</f>
        <v>115.5</v>
      </c>
      <c r="M16" s="30">
        <f>'12'!M89</f>
        <v>82.5</v>
      </c>
      <c r="N16" s="30">
        <f>'12'!N89</f>
        <v>154</v>
      </c>
      <c r="O16" s="35">
        <f>'12'!O89</f>
        <v>3.5</v>
      </c>
      <c r="P16" s="33">
        <f t="shared" si="0"/>
        <v>944.45</v>
      </c>
      <c r="Q16" s="36">
        <f>'12'!U89</f>
        <v>0</v>
      </c>
    </row>
    <row r="17" spans="1:17" x14ac:dyDescent="0.25">
      <c r="A17" s="25">
        <v>13</v>
      </c>
      <c r="B17" s="26">
        <f>'13'!B89</f>
        <v>197</v>
      </c>
      <c r="C17" s="26">
        <f>'13'!E89</f>
        <v>45</v>
      </c>
      <c r="D17" s="26">
        <f>'13'!C89</f>
        <v>93</v>
      </c>
      <c r="E17" s="26">
        <f>'13'!D89</f>
        <v>30</v>
      </c>
      <c r="F17" s="27">
        <f t="shared" si="1"/>
        <v>937</v>
      </c>
      <c r="G17" s="28">
        <f>'13'!F89</f>
        <v>365</v>
      </c>
      <c r="H17" s="29"/>
      <c r="I17" s="30">
        <f>'13'!I89</f>
        <v>282.5</v>
      </c>
      <c r="J17" s="30">
        <f>'13'!J89</f>
        <v>18.2</v>
      </c>
      <c r="K17" s="30">
        <f>'13'!K89</f>
        <v>269.5</v>
      </c>
      <c r="L17" s="30">
        <f>'13'!L89</f>
        <v>115.5</v>
      </c>
      <c r="M17" s="30">
        <f>'13'!M89</f>
        <v>115.5</v>
      </c>
      <c r="N17" s="30">
        <f>'13'!N89</f>
        <v>154</v>
      </c>
      <c r="O17" s="35">
        <f>'13'!O89</f>
        <v>0</v>
      </c>
      <c r="P17" s="33">
        <f t="shared" si="0"/>
        <v>955.2</v>
      </c>
      <c r="Q17" s="34">
        <f>'13'!U89</f>
        <v>0</v>
      </c>
    </row>
    <row r="18" spans="1:17" x14ac:dyDescent="0.25">
      <c r="A18" s="25">
        <v>14</v>
      </c>
      <c r="B18" s="26">
        <f>'14'!B89</f>
        <v>181</v>
      </c>
      <c r="C18" s="26">
        <f>'14'!E89</f>
        <v>44</v>
      </c>
      <c r="D18" s="26">
        <f>'14'!C89</f>
        <v>102</v>
      </c>
      <c r="E18" s="26">
        <f>'14'!D89</f>
        <v>48</v>
      </c>
      <c r="F18" s="27">
        <f t="shared" si="1"/>
        <v>875.5</v>
      </c>
      <c r="G18" s="28">
        <f>'14'!F89</f>
        <v>375</v>
      </c>
      <c r="H18" s="29"/>
      <c r="I18" s="30">
        <f>'14'!I89</f>
        <v>325</v>
      </c>
      <c r="J18" s="30">
        <f>'14'!J89</f>
        <v>4.8</v>
      </c>
      <c r="K18" s="30">
        <f>'14'!K89</f>
        <v>199.5</v>
      </c>
      <c r="L18" s="30">
        <f>'14'!L89</f>
        <v>88</v>
      </c>
      <c r="M18" s="30">
        <f>'14'!M89</f>
        <v>126.5</v>
      </c>
      <c r="N18" s="30">
        <f>'14'!N89</f>
        <v>126</v>
      </c>
      <c r="O18" s="35">
        <f>'14'!O89</f>
        <v>10.5</v>
      </c>
      <c r="P18" s="33">
        <f t="shared" si="0"/>
        <v>880.3</v>
      </c>
      <c r="Q18" s="36">
        <f>'14'!U89</f>
        <v>0</v>
      </c>
    </row>
    <row r="19" spans="1:17" x14ac:dyDescent="0.25">
      <c r="A19" s="25">
        <v>15</v>
      </c>
      <c r="B19" s="26">
        <f>'15'!B90</f>
        <v>60</v>
      </c>
      <c r="C19" s="26">
        <f>'15'!E90</f>
        <v>5</v>
      </c>
      <c r="D19" s="26">
        <f>'15'!C90</f>
        <v>35</v>
      </c>
      <c r="E19" s="26">
        <f>'15'!D90</f>
        <v>12</v>
      </c>
      <c r="F19" s="27">
        <f t="shared" si="1"/>
        <v>237.5</v>
      </c>
      <c r="G19" s="28">
        <f>'15'!F90</f>
        <v>112</v>
      </c>
      <c r="H19" s="29"/>
      <c r="I19" s="30">
        <f>'15'!I90</f>
        <v>142</v>
      </c>
      <c r="J19" s="30">
        <f>'15'!J90</f>
        <v>0</v>
      </c>
      <c r="K19" s="30">
        <f>'15'!K90</f>
        <v>70</v>
      </c>
      <c r="L19" s="30">
        <f>'15'!L90</f>
        <v>22</v>
      </c>
      <c r="M19" s="30">
        <f>'15'!M90</f>
        <v>0</v>
      </c>
      <c r="N19" s="30">
        <f>'15'!N90</f>
        <v>0</v>
      </c>
      <c r="O19" s="35">
        <f>'15'!O90</f>
        <v>3.5</v>
      </c>
      <c r="P19" s="33">
        <f t="shared" si="0"/>
        <v>237.5</v>
      </c>
      <c r="Q19" s="34">
        <f>'15'!U90</f>
        <v>0</v>
      </c>
    </row>
    <row r="20" spans="1:17" x14ac:dyDescent="0.25">
      <c r="A20" s="25">
        <v>16</v>
      </c>
      <c r="B20" s="26">
        <f>'16'!B89</f>
        <v>63</v>
      </c>
      <c r="C20" s="26">
        <f>'16'!E89</f>
        <v>6</v>
      </c>
      <c r="D20" s="26">
        <f>'16'!C89</f>
        <v>7</v>
      </c>
      <c r="E20" s="26">
        <f>'16'!D89</f>
        <v>18</v>
      </c>
      <c r="F20" s="27">
        <f t="shared" si="1"/>
        <v>253.5</v>
      </c>
      <c r="G20" s="28">
        <f>'16'!F89</f>
        <v>94</v>
      </c>
      <c r="H20" s="29"/>
      <c r="I20" s="30">
        <f>'16'!I89</f>
        <v>151</v>
      </c>
      <c r="J20" s="30">
        <f>'16'!J89</f>
        <v>1</v>
      </c>
      <c r="K20" s="30">
        <f>'16'!K89</f>
        <v>77</v>
      </c>
      <c r="L20" s="30">
        <f>'16'!L89</f>
        <v>22</v>
      </c>
      <c r="M20" s="30">
        <f>'16'!M89</f>
        <v>0</v>
      </c>
      <c r="N20" s="30">
        <f>'16'!N89</f>
        <v>0</v>
      </c>
      <c r="O20" s="35">
        <f>'16'!O89</f>
        <v>3.5</v>
      </c>
      <c r="P20" s="33">
        <f t="shared" si="0"/>
        <v>254.5</v>
      </c>
      <c r="Q20" s="34">
        <f>'16'!U89</f>
        <v>0</v>
      </c>
    </row>
    <row r="21" spans="1:17" x14ac:dyDescent="0.25">
      <c r="A21" s="25">
        <v>17</v>
      </c>
      <c r="B21" s="26">
        <f>'17'!B89</f>
        <v>0</v>
      </c>
      <c r="C21" s="26">
        <f>'17'!E89</f>
        <v>0</v>
      </c>
      <c r="D21" s="26">
        <f>'17'!C89</f>
        <v>0</v>
      </c>
      <c r="E21" s="26">
        <f>'17'!D89</f>
        <v>0</v>
      </c>
      <c r="F21" s="27">
        <f t="shared" si="1"/>
        <v>0</v>
      </c>
      <c r="G21" s="28">
        <f>'17'!F89</f>
        <v>0</v>
      </c>
      <c r="H21" s="29"/>
      <c r="I21" s="30">
        <f>'17'!I89</f>
        <v>0</v>
      </c>
      <c r="J21" s="30">
        <f>'17'!J89</f>
        <v>0</v>
      </c>
      <c r="K21" s="30">
        <f>'17'!K89</f>
        <v>0</v>
      </c>
      <c r="L21" s="30">
        <f>'17'!L89</f>
        <v>0</v>
      </c>
      <c r="M21" s="30">
        <f>'17'!M89</f>
        <v>0</v>
      </c>
      <c r="N21" s="30">
        <f>'17'!N89</f>
        <v>0</v>
      </c>
      <c r="O21" s="35">
        <f>'17'!O89</f>
        <v>0</v>
      </c>
      <c r="P21" s="33">
        <f t="shared" si="0"/>
        <v>0</v>
      </c>
      <c r="Q21" s="36">
        <f>'17'!U89</f>
        <v>0</v>
      </c>
    </row>
    <row r="22" spans="1:17" x14ac:dyDescent="0.25">
      <c r="A22" s="25">
        <v>18</v>
      </c>
      <c r="B22" s="26">
        <f>'18'!B89</f>
        <v>155</v>
      </c>
      <c r="C22" s="26">
        <f>'18'!E89</f>
        <v>46</v>
      </c>
      <c r="D22" s="26">
        <f>'18'!C89</f>
        <v>94</v>
      </c>
      <c r="E22" s="26">
        <f>'18'!D89</f>
        <v>40</v>
      </c>
      <c r="F22" s="27">
        <f t="shared" si="1"/>
        <v>795.5</v>
      </c>
      <c r="G22" s="28">
        <f>'18'!F89</f>
        <v>335</v>
      </c>
      <c r="H22" s="29"/>
      <c r="I22" s="30">
        <f>'18'!I89</f>
        <v>214</v>
      </c>
      <c r="J22" s="30">
        <f>'18'!J89</f>
        <v>4.5999999999999996</v>
      </c>
      <c r="K22" s="30">
        <f>'18'!K89</f>
        <v>161</v>
      </c>
      <c r="L22" s="30">
        <f>'18'!L89</f>
        <v>110</v>
      </c>
      <c r="M22" s="30">
        <f>'18'!M89</f>
        <v>132</v>
      </c>
      <c r="N22" s="30">
        <f>'18'!N89</f>
        <v>157.5</v>
      </c>
      <c r="O22" s="35">
        <f>'18'!O89</f>
        <v>21</v>
      </c>
      <c r="P22" s="33">
        <f t="shared" si="0"/>
        <v>800.1</v>
      </c>
      <c r="Q22" s="34">
        <f>'18'!U89</f>
        <v>0</v>
      </c>
    </row>
    <row r="23" spans="1:17" x14ac:dyDescent="0.25">
      <c r="A23" s="25">
        <v>19</v>
      </c>
      <c r="B23" s="26">
        <f>'19'!B89</f>
        <v>243</v>
      </c>
      <c r="C23" s="26">
        <f>'19'!E89</f>
        <v>41</v>
      </c>
      <c r="D23" s="26">
        <f>'19'!C89</f>
        <v>133</v>
      </c>
      <c r="E23" s="26">
        <f>'19'!D89</f>
        <v>52</v>
      </c>
      <c r="F23" s="27">
        <f t="shared" si="1"/>
        <v>1076</v>
      </c>
      <c r="G23" s="28">
        <f>'19'!F89</f>
        <v>469</v>
      </c>
      <c r="H23" s="29"/>
      <c r="I23" s="30">
        <f>'19'!I89</f>
        <v>320</v>
      </c>
      <c r="J23" s="30">
        <f>'19'!J89</f>
        <v>6</v>
      </c>
      <c r="K23" s="30">
        <f>'19'!K89</f>
        <v>325.5</v>
      </c>
      <c r="L23" s="30">
        <f>'19'!L89</f>
        <v>77</v>
      </c>
      <c r="M23" s="30">
        <f>'19'!M89</f>
        <v>115.5</v>
      </c>
      <c r="N23" s="30">
        <f>'19'!N89</f>
        <v>157.5</v>
      </c>
      <c r="O23" s="35">
        <f>'19'!O89</f>
        <v>80.5</v>
      </c>
      <c r="P23" s="33">
        <f t="shared" si="0"/>
        <v>1082</v>
      </c>
      <c r="Q23" s="36">
        <f>'19'!U89</f>
        <v>0</v>
      </c>
    </row>
    <row r="24" spans="1:17" x14ac:dyDescent="0.25">
      <c r="A24" s="25">
        <v>20</v>
      </c>
      <c r="B24" s="26">
        <f>'20'!B89</f>
        <v>198</v>
      </c>
      <c r="C24" s="26">
        <f>'20'!E89</f>
        <v>53</v>
      </c>
      <c r="D24" s="26">
        <f>'20'!C89</f>
        <v>115</v>
      </c>
      <c r="E24" s="26">
        <f>'20'!D89</f>
        <v>32</v>
      </c>
      <c r="F24" s="27">
        <f t="shared" si="1"/>
        <v>984.5</v>
      </c>
      <c r="G24" s="28">
        <f>'20'!F89</f>
        <v>398</v>
      </c>
      <c r="H24" s="29"/>
      <c r="I24" s="30">
        <f>'20'!I89</f>
        <v>319</v>
      </c>
      <c r="J24" s="30">
        <f>'20'!J89</f>
        <v>2.1</v>
      </c>
      <c r="K24" s="30">
        <f>'20'!K89</f>
        <v>255.5</v>
      </c>
      <c r="L24" s="30">
        <f>'20'!L89</f>
        <v>126.5</v>
      </c>
      <c r="M24" s="30">
        <f>'20'!M89</f>
        <v>115.5</v>
      </c>
      <c r="N24" s="30">
        <f>'20'!N89</f>
        <v>140</v>
      </c>
      <c r="O24" s="35">
        <f>'20'!O89</f>
        <v>28</v>
      </c>
      <c r="P24" s="33">
        <f t="shared" si="0"/>
        <v>986.6</v>
      </c>
      <c r="Q24" s="34">
        <f>'20'!U89</f>
        <v>0</v>
      </c>
    </row>
    <row r="25" spans="1:17" x14ac:dyDescent="0.25">
      <c r="A25" s="25">
        <v>21</v>
      </c>
      <c r="B25" s="26">
        <f>'21'!B89</f>
        <v>184</v>
      </c>
      <c r="C25" s="26">
        <f>'21'!E89</f>
        <v>37</v>
      </c>
      <c r="D25" s="26">
        <f>'21'!C89</f>
        <v>120</v>
      </c>
      <c r="E25" s="26">
        <f>'21'!D89</f>
        <v>50</v>
      </c>
      <c r="F25" s="27">
        <f t="shared" si="1"/>
        <v>847.5</v>
      </c>
      <c r="G25" s="28">
        <f>'21'!F89</f>
        <v>391</v>
      </c>
      <c r="H25" s="29"/>
      <c r="I25" s="30">
        <f>'21'!I89</f>
        <v>304</v>
      </c>
      <c r="J25" s="30">
        <f>'21'!J89</f>
        <v>3.75</v>
      </c>
      <c r="K25" s="30">
        <f>'21'!K89</f>
        <v>266</v>
      </c>
      <c r="L25" s="30">
        <f>'21'!L89</f>
        <v>88</v>
      </c>
      <c r="M25" s="30">
        <f>'21'!M89</f>
        <v>88</v>
      </c>
      <c r="N25" s="30">
        <f>'21'!N89</f>
        <v>80.5</v>
      </c>
      <c r="O25" s="35">
        <f>'21'!O89</f>
        <v>21</v>
      </c>
      <c r="P25" s="33">
        <f t="shared" si="0"/>
        <v>851.25</v>
      </c>
      <c r="Q25" s="34">
        <f>'21'!U89</f>
        <v>0</v>
      </c>
    </row>
    <row r="26" spans="1:17" x14ac:dyDescent="0.25">
      <c r="A26" s="25">
        <v>22</v>
      </c>
      <c r="B26" s="26">
        <f>'22'!B89</f>
        <v>67</v>
      </c>
      <c r="C26" s="26">
        <f>'22'!E89</f>
        <v>6</v>
      </c>
      <c r="D26" s="26">
        <f>'22'!C89</f>
        <v>38</v>
      </c>
      <c r="E26" s="26">
        <f>'22'!D89</f>
        <v>23</v>
      </c>
      <c r="F26" s="27">
        <f t="shared" si="1"/>
        <v>267.5</v>
      </c>
      <c r="G26" s="28">
        <f>'22'!F89</f>
        <v>134</v>
      </c>
      <c r="H26" s="29"/>
      <c r="I26" s="30">
        <f>'22'!I89</f>
        <v>162</v>
      </c>
      <c r="J26" s="30">
        <f>'22'!J89</f>
        <v>0</v>
      </c>
      <c r="K26" s="30">
        <f>'22'!K89</f>
        <v>91</v>
      </c>
      <c r="L26" s="30">
        <f>'22'!L89</f>
        <v>11</v>
      </c>
      <c r="M26" s="30">
        <f>'22'!M89</f>
        <v>0</v>
      </c>
      <c r="N26" s="30">
        <f>'22'!N89</f>
        <v>0</v>
      </c>
      <c r="O26" s="35">
        <f>'22'!O89</f>
        <v>3.5</v>
      </c>
      <c r="P26" s="33">
        <f t="shared" si="0"/>
        <v>267.5</v>
      </c>
      <c r="Q26" s="36">
        <f>'22'!U89</f>
        <v>0</v>
      </c>
    </row>
    <row r="27" spans="1:17" x14ac:dyDescent="0.25">
      <c r="A27" s="25">
        <v>23</v>
      </c>
      <c r="B27" s="26">
        <f>'23'!B89</f>
        <v>57</v>
      </c>
      <c r="C27" s="26">
        <f>'23'!E89</f>
        <v>5</v>
      </c>
      <c r="D27" s="26">
        <f>'23'!C89</f>
        <v>0</v>
      </c>
      <c r="E27" s="26">
        <f>'23'!D89</f>
        <v>14</v>
      </c>
      <c r="F27" s="27">
        <f t="shared" si="1"/>
        <v>227</v>
      </c>
      <c r="G27" s="28">
        <f>'23'!F89</f>
        <v>76</v>
      </c>
      <c r="H27" s="29"/>
      <c r="I27" s="30">
        <f>'23'!I89</f>
        <v>126.5</v>
      </c>
      <c r="J27" s="30">
        <f>'23'!J89</f>
        <v>0.5</v>
      </c>
      <c r="K27" s="30">
        <f>'23'!K89</f>
        <v>77</v>
      </c>
      <c r="L27" s="30">
        <f>'23'!L89</f>
        <v>16.5</v>
      </c>
      <c r="M27" s="30">
        <f>'23'!M89</f>
        <v>0</v>
      </c>
      <c r="N27" s="30">
        <f>'23'!N89</f>
        <v>0</v>
      </c>
      <c r="O27" s="35">
        <f>'23'!O89</f>
        <v>7</v>
      </c>
      <c r="P27" s="33">
        <f t="shared" si="0"/>
        <v>227.5</v>
      </c>
      <c r="Q27" s="34">
        <f>'23'!U89</f>
        <v>0</v>
      </c>
    </row>
    <row r="28" spans="1:17" x14ac:dyDescent="0.25">
      <c r="A28" s="25">
        <v>24</v>
      </c>
      <c r="B28" s="26">
        <f>'24'!B89</f>
        <v>173</v>
      </c>
      <c r="C28" s="26">
        <f>'24'!E89</f>
        <v>40</v>
      </c>
      <c r="D28" s="26">
        <f>'24'!C89</f>
        <v>79</v>
      </c>
      <c r="E28" s="26">
        <f>'24'!D89</f>
        <v>47</v>
      </c>
      <c r="F28" s="27">
        <f t="shared" si="1"/>
        <v>825.5</v>
      </c>
      <c r="G28" s="28">
        <f>'24'!F89</f>
        <v>339</v>
      </c>
      <c r="H28" s="29"/>
      <c r="I28" s="30">
        <f>'24'!I89</f>
        <v>356</v>
      </c>
      <c r="J28" s="30">
        <f>'24'!J89</f>
        <v>4</v>
      </c>
      <c r="K28" s="30">
        <f>'24'!K89</f>
        <v>175</v>
      </c>
      <c r="L28" s="30">
        <f>'24'!L89</f>
        <v>93.5</v>
      </c>
      <c r="M28" s="30">
        <f>'24'!M89</f>
        <v>71.5</v>
      </c>
      <c r="N28" s="30">
        <f>'24'!N89</f>
        <v>98</v>
      </c>
      <c r="O28" s="35">
        <f>'24'!O89</f>
        <v>31.5</v>
      </c>
      <c r="P28" s="33">
        <f t="shared" si="0"/>
        <v>829.5</v>
      </c>
      <c r="Q28" s="36">
        <f>'24'!U89</f>
        <v>0</v>
      </c>
    </row>
    <row r="29" spans="1:17" x14ac:dyDescent="0.25">
      <c r="A29" s="25">
        <v>25</v>
      </c>
      <c r="B29" s="26">
        <f>'25'!B89</f>
        <v>211</v>
      </c>
      <c r="C29" s="26">
        <f>'25'!E89</f>
        <v>47</v>
      </c>
      <c r="D29" s="26">
        <f>'25'!C89</f>
        <v>105</v>
      </c>
      <c r="E29" s="26">
        <f>'25'!D89</f>
        <v>39</v>
      </c>
      <c r="F29" s="27">
        <f t="shared" si="1"/>
        <v>997</v>
      </c>
      <c r="G29" s="28">
        <f>'25'!F89</f>
        <v>402</v>
      </c>
      <c r="H29" s="29"/>
      <c r="I29" s="30">
        <f>'25'!I89</f>
        <v>296</v>
      </c>
      <c r="J29" s="30">
        <f>'25'!J89</f>
        <v>0.75</v>
      </c>
      <c r="K29" s="30">
        <f>'25'!K89</f>
        <v>311.5</v>
      </c>
      <c r="L29" s="30">
        <f>'25'!L89</f>
        <v>82.5</v>
      </c>
      <c r="M29" s="30">
        <f>'25'!M89</f>
        <v>132</v>
      </c>
      <c r="N29" s="30">
        <f>'25'!N89</f>
        <v>164.5</v>
      </c>
      <c r="O29" s="35">
        <f>'25'!O89</f>
        <v>10.5</v>
      </c>
      <c r="P29" s="33">
        <f t="shared" si="0"/>
        <v>997.75</v>
      </c>
      <c r="Q29" s="34">
        <f>'25'!U89</f>
        <v>0</v>
      </c>
    </row>
    <row r="30" spans="1:17" x14ac:dyDescent="0.25">
      <c r="A30" s="25">
        <v>26</v>
      </c>
      <c r="B30" s="26">
        <f>'26'!B89</f>
        <v>209</v>
      </c>
      <c r="C30" s="26">
        <f>'26'!E89</f>
        <v>46</v>
      </c>
      <c r="D30" s="26">
        <f>'26'!C89</f>
        <v>136</v>
      </c>
      <c r="E30" s="26">
        <f>'26'!D89</f>
        <v>36</v>
      </c>
      <c r="F30" s="27">
        <f t="shared" si="1"/>
        <v>984.5</v>
      </c>
      <c r="G30" s="28">
        <f>'26'!F89</f>
        <v>427</v>
      </c>
      <c r="H30" s="29"/>
      <c r="I30" s="30">
        <f>'26'!I89</f>
        <v>274</v>
      </c>
      <c r="J30" s="30">
        <f>'26'!J89</f>
        <v>3.12</v>
      </c>
      <c r="K30" s="30">
        <f>'26'!K89</f>
        <v>301</v>
      </c>
      <c r="L30" s="30">
        <f>'26'!L89</f>
        <v>121</v>
      </c>
      <c r="M30" s="30">
        <f>'26'!M89</f>
        <v>110</v>
      </c>
      <c r="N30" s="30">
        <f>'26'!N89</f>
        <v>161</v>
      </c>
      <c r="O30" s="35">
        <f>'26'!O89</f>
        <v>17.5</v>
      </c>
      <c r="P30" s="33">
        <f t="shared" si="0"/>
        <v>987.62</v>
      </c>
      <c r="Q30" s="34">
        <f>'26'!U89</f>
        <v>0</v>
      </c>
    </row>
    <row r="31" spans="1:17" x14ac:dyDescent="0.25">
      <c r="A31" s="25">
        <v>27</v>
      </c>
      <c r="B31" s="26">
        <f>'27'!B89</f>
        <v>203</v>
      </c>
      <c r="C31" s="26">
        <f>'27'!E89</f>
        <v>55</v>
      </c>
      <c r="D31" s="26">
        <f>'27'!C89</f>
        <v>105</v>
      </c>
      <c r="E31" s="26">
        <f>'27'!D89</f>
        <v>38</v>
      </c>
      <c r="F31" s="27">
        <f t="shared" si="1"/>
        <v>1013</v>
      </c>
      <c r="G31" s="28">
        <f>'27'!F89</f>
        <v>401</v>
      </c>
      <c r="H31" s="29"/>
      <c r="I31" s="30">
        <f>'27'!I89</f>
        <v>342</v>
      </c>
      <c r="J31" s="30">
        <f>'27'!J89</f>
        <v>3.9899999999999998</v>
      </c>
      <c r="K31" s="30">
        <f>'27'!K89</f>
        <v>294</v>
      </c>
      <c r="L31" s="30">
        <f>'27'!L89</f>
        <v>148.5</v>
      </c>
      <c r="M31" s="30">
        <f>'27'!M89</f>
        <v>99</v>
      </c>
      <c r="N31" s="30">
        <f>'27'!N89</f>
        <v>126</v>
      </c>
      <c r="O31" s="35">
        <f>'27'!O89</f>
        <v>3.5</v>
      </c>
      <c r="P31" s="33">
        <f t="shared" si="0"/>
        <v>1016.99</v>
      </c>
      <c r="Q31" s="36">
        <f>'27'!U89</f>
        <v>0</v>
      </c>
    </row>
    <row r="32" spans="1:17" x14ac:dyDescent="0.25">
      <c r="A32" s="25">
        <v>28</v>
      </c>
      <c r="B32" s="26">
        <f>'28'!B89</f>
        <v>196</v>
      </c>
      <c r="C32" s="26">
        <f>'28'!E89</f>
        <v>37</v>
      </c>
      <c r="D32" s="26">
        <f>'28'!C89</f>
        <v>102</v>
      </c>
      <c r="E32" s="26">
        <f>'28'!D89</f>
        <v>41</v>
      </c>
      <c r="F32" s="27">
        <f t="shared" si="1"/>
        <v>889.5</v>
      </c>
      <c r="G32" s="28">
        <f>'28'!F89</f>
        <v>376</v>
      </c>
      <c r="H32" s="29"/>
      <c r="I32" s="30">
        <f>'28'!I89</f>
        <v>334</v>
      </c>
      <c r="J32" s="30">
        <f>'28'!J89</f>
        <v>2</v>
      </c>
      <c r="K32" s="30">
        <f>'28'!K89</f>
        <v>287</v>
      </c>
      <c r="L32" s="30">
        <f>'28'!L89</f>
        <v>82.5</v>
      </c>
      <c r="M32" s="30">
        <f>'28'!M89</f>
        <v>88</v>
      </c>
      <c r="N32" s="30">
        <f>'28'!N89</f>
        <v>87.5</v>
      </c>
      <c r="O32" s="35">
        <f>'28'!O89</f>
        <v>10.5</v>
      </c>
      <c r="P32" s="33">
        <f t="shared" si="0"/>
        <v>891.5</v>
      </c>
      <c r="Q32" s="34">
        <f>'28'!U89</f>
        <v>0</v>
      </c>
    </row>
    <row r="33" spans="1:17" x14ac:dyDescent="0.25">
      <c r="A33" s="25">
        <v>29</v>
      </c>
      <c r="B33" s="26">
        <f>'29'!B89</f>
        <v>70</v>
      </c>
      <c r="C33" s="26">
        <f>'29'!E89</f>
        <v>6</v>
      </c>
      <c r="D33" s="26">
        <f>'29'!C89</f>
        <v>27</v>
      </c>
      <c r="E33" s="26">
        <f>'29'!D89</f>
        <v>16</v>
      </c>
      <c r="F33" s="27">
        <f t="shared" si="1"/>
        <v>278</v>
      </c>
      <c r="G33" s="28">
        <f>'29'!F89</f>
        <v>119</v>
      </c>
      <c r="H33" s="29"/>
      <c r="I33" s="30">
        <f>'29'!I89</f>
        <v>151</v>
      </c>
      <c r="J33" s="30">
        <f>'29'!J89</f>
        <v>0</v>
      </c>
      <c r="K33" s="30">
        <f>'29'!K89</f>
        <v>105</v>
      </c>
      <c r="L33" s="30">
        <f>'29'!L89</f>
        <v>22</v>
      </c>
      <c r="M33" s="30">
        <f>'29'!M89</f>
        <v>0</v>
      </c>
      <c r="N33" s="30">
        <f>'29'!N89</f>
        <v>0</v>
      </c>
      <c r="O33" s="35">
        <f>'29'!O89</f>
        <v>0</v>
      </c>
      <c r="P33" s="33">
        <f t="shared" si="0"/>
        <v>278</v>
      </c>
      <c r="Q33" s="36">
        <f>'29'!U89</f>
        <v>0</v>
      </c>
    </row>
    <row r="34" spans="1:17" x14ac:dyDescent="0.25">
      <c r="A34" s="25">
        <v>30</v>
      </c>
      <c r="B34" s="26">
        <f>'30'!B89</f>
        <v>53</v>
      </c>
      <c r="C34" s="26">
        <f>'30'!E89</f>
        <v>4</v>
      </c>
      <c r="D34" s="26">
        <f>'29'!C90</f>
        <v>0</v>
      </c>
      <c r="E34" s="26">
        <f>'30'!D89</f>
        <v>17</v>
      </c>
      <c r="F34" s="27">
        <f t="shared" si="1"/>
        <v>207.5</v>
      </c>
      <c r="G34" s="28">
        <f>'30'!F89</f>
        <v>83</v>
      </c>
      <c r="H34" s="29"/>
      <c r="I34" s="30">
        <f>'30'!I89</f>
        <v>126</v>
      </c>
      <c r="J34" s="30">
        <f>'30'!J89</f>
        <v>0</v>
      </c>
      <c r="K34" s="30">
        <f>'30'!K89</f>
        <v>59.5</v>
      </c>
      <c r="L34" s="30">
        <f>'30'!L89</f>
        <v>22</v>
      </c>
      <c r="M34" s="30">
        <f>'30'!M89</f>
        <v>0</v>
      </c>
      <c r="N34" s="30">
        <f>'30'!N89</f>
        <v>0</v>
      </c>
      <c r="O34" s="35">
        <f>'30'!O89</f>
        <v>0</v>
      </c>
      <c r="P34" s="33">
        <f t="shared" si="0"/>
        <v>207.5</v>
      </c>
      <c r="Q34" s="34">
        <f>'30'!U89</f>
        <v>0</v>
      </c>
    </row>
    <row r="35" spans="1:17" x14ac:dyDescent="0.25">
      <c r="A35" s="25">
        <v>31</v>
      </c>
      <c r="B35" s="26">
        <f>'31'!B89</f>
        <v>166</v>
      </c>
      <c r="C35" s="26">
        <f>'31'!E89</f>
        <v>43</v>
      </c>
      <c r="D35" s="26">
        <f>'31'!C89</f>
        <v>126</v>
      </c>
      <c r="E35" s="26">
        <f>'31'!D89</f>
        <v>33</v>
      </c>
      <c r="F35" s="27">
        <f t="shared" si="1"/>
        <v>817.5</v>
      </c>
      <c r="G35" s="28">
        <f>'31'!F89</f>
        <v>368</v>
      </c>
      <c r="H35" s="29"/>
      <c r="I35" s="30">
        <f>'31'!I89</f>
        <v>281</v>
      </c>
      <c r="J35" s="30">
        <f>'31'!J89</f>
        <v>4</v>
      </c>
      <c r="K35" s="30">
        <f>'31'!K89</f>
        <v>273</v>
      </c>
      <c r="L35" s="30">
        <f>'31'!L89</f>
        <v>99</v>
      </c>
      <c r="M35" s="30">
        <f>'31'!M89</f>
        <v>77</v>
      </c>
      <c r="N35" s="30">
        <f>'31'!N89</f>
        <v>70</v>
      </c>
      <c r="O35" s="35">
        <f>'31'!O89</f>
        <v>17.5</v>
      </c>
      <c r="P35" s="33">
        <f t="shared" si="0"/>
        <v>821.5</v>
      </c>
      <c r="Q35" s="34">
        <f>'31'!U89</f>
        <v>0</v>
      </c>
    </row>
    <row r="36" spans="1:17" x14ac:dyDescent="0.25">
      <c r="A36" s="37" t="s">
        <v>12</v>
      </c>
      <c r="B36" s="38">
        <f>SUM(B5:B35)</f>
        <v>4346</v>
      </c>
      <c r="C36" s="38">
        <f>SUM(C5:C35)</f>
        <v>912</v>
      </c>
      <c r="D36" s="40">
        <f>SUM(D5:D35)</f>
        <v>2323</v>
      </c>
      <c r="E36" s="40">
        <f>SUM(E5:E35)</f>
        <v>1013</v>
      </c>
      <c r="F36" s="39"/>
      <c r="G36" s="40">
        <f>SUM(G5:G35)</f>
        <v>8603</v>
      </c>
      <c r="H36" s="41"/>
      <c r="I36" s="131"/>
      <c r="J36" s="41"/>
      <c r="K36" s="128">
        <f>SUM(K5:K35)/3.5</f>
        <v>1731</v>
      </c>
      <c r="L36" s="128">
        <f>SUM(L5:L35)/5.5</f>
        <v>408</v>
      </c>
      <c r="M36" s="128">
        <f t="shared" ref="M36:N36" si="2">SUM(M5:M35)/5.5</f>
        <v>382</v>
      </c>
      <c r="N36" s="128">
        <f t="shared" si="2"/>
        <v>453.09090909090907</v>
      </c>
      <c r="O36" s="128">
        <f>SUM(O5:O35)/3.5</f>
        <v>97</v>
      </c>
      <c r="P36" s="43">
        <f t="shared" ref="P36:Q36" si="3">SUM(P5:P35)</f>
        <v>20321.900000000001</v>
      </c>
      <c r="Q36" s="44">
        <f t="shared" si="3"/>
        <v>0</v>
      </c>
    </row>
    <row r="37" spans="1:17" ht="13.8" thickBot="1" x14ac:dyDescent="0.3">
      <c r="A37" s="45"/>
      <c r="B37" s="42"/>
      <c r="C37" s="42"/>
      <c r="D37" s="54"/>
      <c r="E37" s="54"/>
      <c r="F37" s="27">
        <f>SUM(F5:F35)</f>
        <v>20227</v>
      </c>
      <c r="G37" s="46"/>
      <c r="I37" s="27">
        <f>SUM(I5:I35)</f>
        <v>6992</v>
      </c>
      <c r="J37" s="27">
        <f>SUM(J4:J34)</f>
        <v>90.899999999999991</v>
      </c>
      <c r="K37" s="27">
        <f>K36*3.5</f>
        <v>6058.5</v>
      </c>
      <c r="L37" s="27">
        <f>L36*5.5</f>
        <v>2244</v>
      </c>
      <c r="M37" s="27">
        <f t="shared" ref="M37:N37" si="4">M36*5.5</f>
        <v>2101</v>
      </c>
      <c r="N37" s="27">
        <f t="shared" si="4"/>
        <v>2492</v>
      </c>
      <c r="O37" s="47">
        <f>SUM(O5:O35)</f>
        <v>339.5</v>
      </c>
      <c r="P37" s="48"/>
      <c r="Q37" s="49"/>
    </row>
    <row r="38" spans="1:17" ht="27" thickBot="1" x14ac:dyDescent="0.3">
      <c r="A38" s="50" t="s">
        <v>20</v>
      </c>
      <c r="B38" s="51">
        <f>B36*3.5</f>
        <v>15211</v>
      </c>
      <c r="C38" s="52">
        <f>C36*5.5</f>
        <v>5016</v>
      </c>
      <c r="D38" s="129">
        <f>SUM(B38:C38)</f>
        <v>20227</v>
      </c>
      <c r="J38" s="134"/>
    </row>
    <row r="39" spans="1:17" x14ac:dyDescent="0.25">
      <c r="I39" s="53"/>
      <c r="K39" s="140"/>
      <c r="L39" s="141"/>
      <c r="M39" s="141"/>
      <c r="N39" s="141"/>
    </row>
    <row r="40" spans="1:17" ht="26.4" x14ac:dyDescent="0.25">
      <c r="E40" s="54"/>
      <c r="I40" s="158" t="s">
        <v>21</v>
      </c>
      <c r="K40" s="157">
        <f>SUM(I37:N37)</f>
        <v>19978.400000000001</v>
      </c>
    </row>
    <row r="41" spans="1:17" ht="25.5" customHeight="1" x14ac:dyDescent="0.25">
      <c r="E41" s="54"/>
      <c r="I41" s="179"/>
      <c r="J41" s="150"/>
      <c r="K41" s="151"/>
    </row>
    <row r="42" spans="1:17" x14ac:dyDescent="0.25">
      <c r="E42" s="54"/>
      <c r="I42" s="179"/>
      <c r="J42" s="150"/>
      <c r="K42" s="151"/>
    </row>
    <row r="43" spans="1:17" x14ac:dyDescent="0.25">
      <c r="E43" s="54"/>
      <c r="I43" s="152"/>
      <c r="J43" s="153"/>
      <c r="K43" s="154"/>
    </row>
    <row r="44" spans="1:17" x14ac:dyDescent="0.25">
      <c r="E44" s="54"/>
      <c r="I44" s="138"/>
      <c r="J44" s="137"/>
    </row>
    <row r="45" spans="1:17" x14ac:dyDescent="0.25">
      <c r="E45" s="54"/>
      <c r="I45" s="139"/>
      <c r="J45" s="137"/>
    </row>
    <row r="46" spans="1:17" s="143" customFormat="1" x14ac:dyDescent="0.25">
      <c r="A46" s="142"/>
      <c r="B46" s="142"/>
      <c r="C46" s="142"/>
      <c r="D46" s="142"/>
      <c r="E46" s="142"/>
      <c r="F46" s="142"/>
      <c r="G46" s="142"/>
      <c r="H46" s="133"/>
      <c r="I46" s="147"/>
      <c r="J46" s="146"/>
      <c r="K46" s="144"/>
      <c r="L46" s="142"/>
      <c r="M46" s="142"/>
      <c r="N46" s="142"/>
      <c r="O46" s="142"/>
    </row>
    <row r="47" spans="1:17" s="143" customFormat="1" x14ac:dyDescent="0.25">
      <c r="A47" s="132"/>
      <c r="B47" s="133"/>
      <c r="C47" s="142"/>
      <c r="D47" s="142"/>
      <c r="E47" s="142"/>
      <c r="F47" s="142"/>
      <c r="G47" s="142"/>
      <c r="H47" s="133"/>
      <c r="J47" s="146"/>
      <c r="K47" s="145"/>
      <c r="L47" s="142"/>
      <c r="M47" s="142"/>
      <c r="N47" s="142"/>
      <c r="O47" s="142"/>
    </row>
    <row r="48" spans="1:17" s="143" customFormat="1" x14ac:dyDescent="0.25">
      <c r="A48" s="132"/>
      <c r="B48" s="134"/>
      <c r="C48" s="142"/>
      <c r="D48" s="142"/>
      <c r="E48" s="142"/>
      <c r="F48" s="142"/>
      <c r="G48" s="142"/>
      <c r="H48" s="133"/>
      <c r="J48" s="146"/>
      <c r="K48" s="142"/>
      <c r="L48" s="142"/>
      <c r="M48" s="142"/>
      <c r="N48" s="142"/>
      <c r="O48" s="142"/>
    </row>
    <row r="49" spans="1:2" x14ac:dyDescent="0.25">
      <c r="A49" s="135"/>
      <c r="B49" s="134"/>
    </row>
    <row r="50" spans="1:2" x14ac:dyDescent="0.25">
      <c r="A50" s="136"/>
      <c r="B50" s="134"/>
    </row>
    <row r="51" spans="1:2" x14ac:dyDescent="0.25">
      <c r="A51" s="133"/>
      <c r="B51" s="133"/>
    </row>
  </sheetData>
  <sheetProtection password="C621" sheet="1" formatCells="0" formatColumns="0" formatRows="0" insertColumns="0" insertRows="0" insertHyperlinks="0" deleteColumns="0" deleteRows="0" sort="0" autoFilter="0" pivotTables="0"/>
  <mergeCells count="4">
    <mergeCell ref="A2:G2"/>
    <mergeCell ref="I2:P2"/>
    <mergeCell ref="A1:Q1"/>
    <mergeCell ref="I41:I42"/>
  </mergeCells>
  <pageMargins left="0.75" right="0.75" top="1" bottom="1" header="0.51180555555555496" footer="0.51180555555555496"/>
  <pageSetup scale="66" firstPageNumber="0" orientation="landscape" horizontalDpi="300" verticalDpi="300" r:id="rId1"/>
  <ignoredErrors>
    <ignoredError sqref="O36 E6:E7 L3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92"/>
  <sheetViews>
    <sheetView zoomScale="110" zoomScaleNormal="110" workbookViewId="0">
      <pane xSplit="1" ySplit="2" topLeftCell="B60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8" style="56" customWidth="1"/>
    <col min="3" max="3" width="8.5546875" style="56" customWidth="1"/>
    <col min="4" max="4" width="8.44140625" style="56" customWidth="1"/>
    <col min="5" max="5" width="8.1093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10.109375" style="56" customWidth="1"/>
    <col min="14" max="14" width="10.3320312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176">
        <v>401</v>
      </c>
      <c r="B4" s="79">
        <v>7</v>
      </c>
      <c r="C4" s="80">
        <v>1</v>
      </c>
      <c r="D4" s="80"/>
      <c r="E4" s="80"/>
      <c r="F4" s="127">
        <f t="shared" ref="F4:F67" si="0">SUM(B4:E4)</f>
        <v>8</v>
      </c>
      <c r="G4" s="81">
        <f>SUM(B4*3.5)+(E4*5.5)</f>
        <v>24.5</v>
      </c>
      <c r="H4" s="115"/>
      <c r="I4" s="88">
        <v>0</v>
      </c>
      <c r="J4" s="91"/>
      <c r="K4" s="80">
        <v>7</v>
      </c>
      <c r="L4" s="80"/>
      <c r="M4" s="80"/>
      <c r="N4" s="80"/>
      <c r="O4" s="80"/>
      <c r="P4" s="82">
        <f>SUM(I4)+(K4*3.5)+(L4*5.5)+(M4*5.5)+(N4*3.5)+(O4*3.5)-(Q4*3.5+R4*5.5)</f>
        <v>24.5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402</v>
      </c>
      <c r="B5" s="79">
        <v>6</v>
      </c>
      <c r="C5" s="80">
        <v>1</v>
      </c>
      <c r="D5" s="80">
        <v>2</v>
      </c>
      <c r="E5" s="80"/>
      <c r="F5" s="127">
        <f t="shared" si="0"/>
        <v>9</v>
      </c>
      <c r="G5" s="81">
        <f t="shared" ref="G5:G68" si="1">SUM(B5*3.5)+(E5*5.5)</f>
        <v>21</v>
      </c>
      <c r="H5" s="115"/>
      <c r="I5" s="88">
        <v>0</v>
      </c>
      <c r="J5" s="91"/>
      <c r="K5" s="80">
        <v>6</v>
      </c>
      <c r="L5" s="80"/>
      <c r="M5" s="80"/>
      <c r="N5" s="80"/>
      <c r="O5" s="80"/>
      <c r="P5" s="82">
        <f t="shared" ref="P5:P68" si="2">SUM(I5)+(K5*3.5)+(L5*5.5)+(M5*5.5)+(N5*3.5)+(O5*3.5)-(Q5*3.5+R5*5.5)</f>
        <v>21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404</v>
      </c>
      <c r="B6" s="79">
        <v>8</v>
      </c>
      <c r="C6" s="80">
        <v>3</v>
      </c>
      <c r="D6" s="80">
        <v>3</v>
      </c>
      <c r="E6" s="80"/>
      <c r="F6" s="127">
        <f t="shared" si="0"/>
        <v>14</v>
      </c>
      <c r="G6" s="81">
        <f t="shared" si="1"/>
        <v>28</v>
      </c>
      <c r="H6" s="115"/>
      <c r="I6" s="89">
        <v>14</v>
      </c>
      <c r="J6" s="91"/>
      <c r="K6" s="80">
        <v>4</v>
      </c>
      <c r="L6" s="80"/>
      <c r="M6" s="80"/>
      <c r="N6" s="80"/>
      <c r="O6" s="80"/>
      <c r="P6" s="82">
        <f t="shared" si="2"/>
        <v>28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408</v>
      </c>
      <c r="B7" s="79">
        <v>8</v>
      </c>
      <c r="C7" s="80">
        <v>1</v>
      </c>
      <c r="D7" s="80">
        <v>3</v>
      </c>
      <c r="E7" s="80">
        <v>1</v>
      </c>
      <c r="F7" s="127">
        <f t="shared" si="0"/>
        <v>13</v>
      </c>
      <c r="G7" s="81">
        <f t="shared" si="1"/>
        <v>33.5</v>
      </c>
      <c r="H7" s="115"/>
      <c r="I7" s="89">
        <v>33.5</v>
      </c>
      <c r="J7" s="91"/>
      <c r="K7" s="80"/>
      <c r="L7" s="80"/>
      <c r="M7" s="80"/>
      <c r="N7" s="80"/>
      <c r="O7" s="80"/>
      <c r="P7" s="82">
        <f t="shared" si="2"/>
        <v>33.5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409</v>
      </c>
      <c r="B8" s="79">
        <v>10</v>
      </c>
      <c r="C8" s="80"/>
      <c r="D8" s="80">
        <v>2</v>
      </c>
      <c r="E8" s="80">
        <v>1</v>
      </c>
      <c r="F8" s="127">
        <f t="shared" si="0"/>
        <v>13</v>
      </c>
      <c r="G8" s="81">
        <f t="shared" si="1"/>
        <v>40.5</v>
      </c>
      <c r="H8" s="115"/>
      <c r="I8" s="88">
        <v>40.5</v>
      </c>
      <c r="J8" s="91"/>
      <c r="K8" s="80"/>
      <c r="L8" s="80"/>
      <c r="M8" s="80"/>
      <c r="N8" s="80"/>
      <c r="O8" s="80"/>
      <c r="P8" s="82">
        <f t="shared" si="2"/>
        <v>40.5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40</v>
      </c>
      <c r="B9" s="79">
        <v>2</v>
      </c>
      <c r="C9" s="80"/>
      <c r="D9" s="80">
        <v>2</v>
      </c>
      <c r="E9" s="80"/>
      <c r="F9" s="127">
        <f t="shared" si="0"/>
        <v>4</v>
      </c>
      <c r="G9" s="81">
        <f t="shared" si="1"/>
        <v>7</v>
      </c>
      <c r="H9" s="115"/>
      <c r="I9" s="89">
        <v>7</v>
      </c>
      <c r="J9" s="91"/>
      <c r="K9" s="80"/>
      <c r="L9" s="80"/>
      <c r="M9" s="80"/>
      <c r="N9" s="80"/>
      <c r="O9" s="80"/>
      <c r="P9" s="82">
        <f t="shared" si="2"/>
        <v>7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/>
      <c r="B10" s="79"/>
      <c r="C10" s="80"/>
      <c r="D10" s="80"/>
      <c r="E10" s="80"/>
      <c r="F10" s="127">
        <f t="shared" si="0"/>
        <v>0</v>
      </c>
      <c r="G10" s="81">
        <f t="shared" si="1"/>
        <v>0</v>
      </c>
      <c r="H10" s="115"/>
      <c r="I10" s="89"/>
      <c r="J10" s="91"/>
      <c r="K10" s="80"/>
      <c r="L10" s="80"/>
      <c r="M10" s="80"/>
      <c r="N10" s="80"/>
      <c r="O10" s="80"/>
      <c r="P10" s="82">
        <f t="shared" si="2"/>
        <v>0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/>
      <c r="B11" s="79"/>
      <c r="C11" s="80"/>
      <c r="D11" s="80"/>
      <c r="E11" s="80"/>
      <c r="F11" s="127">
        <f t="shared" si="0"/>
        <v>0</v>
      </c>
      <c r="G11" s="81">
        <f t="shared" si="1"/>
        <v>0</v>
      </c>
      <c r="H11" s="115"/>
      <c r="I11" s="89"/>
      <c r="J11" s="91"/>
      <c r="K11" s="80"/>
      <c r="L11" s="80"/>
      <c r="M11" s="80"/>
      <c r="N11" s="80"/>
      <c r="O11" s="80"/>
      <c r="P11" s="82">
        <f t="shared" si="2"/>
        <v>0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/>
      <c r="B12" s="79"/>
      <c r="C12" s="80"/>
      <c r="D12" s="80"/>
      <c r="E12" s="80"/>
      <c r="F12" s="127">
        <f t="shared" si="0"/>
        <v>0</v>
      </c>
      <c r="G12" s="81">
        <f t="shared" si="1"/>
        <v>0</v>
      </c>
      <c r="H12" s="115"/>
      <c r="I12" s="89"/>
      <c r="J12" s="91"/>
      <c r="K12" s="80"/>
      <c r="L12" s="80"/>
      <c r="M12" s="80"/>
      <c r="N12" s="80"/>
      <c r="O12" s="80"/>
      <c r="P12" s="82">
        <f t="shared" si="2"/>
        <v>0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/>
      <c r="B13" s="79"/>
      <c r="C13" s="80"/>
      <c r="D13" s="80"/>
      <c r="E13" s="87"/>
      <c r="F13" s="127">
        <f t="shared" si="0"/>
        <v>0</v>
      </c>
      <c r="G13" s="81">
        <f t="shared" si="1"/>
        <v>0</v>
      </c>
      <c r="H13" s="115"/>
      <c r="I13" s="89"/>
      <c r="J13" s="91"/>
      <c r="K13" s="80"/>
      <c r="L13" s="80"/>
      <c r="M13" s="80"/>
      <c r="N13" s="80"/>
      <c r="O13" s="80"/>
      <c r="P13" s="82">
        <f t="shared" si="2"/>
        <v>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7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17</v>
      </c>
      <c r="L88" s="100">
        <f>SUM(L4:L87)</f>
        <v>0</v>
      </c>
      <c r="M88" s="100">
        <f t="shared" ref="M88:N88" si="8">SUM(M4:M87)</f>
        <v>0</v>
      </c>
      <c r="N88" s="100">
        <f t="shared" si="8"/>
        <v>0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41</v>
      </c>
      <c r="C89" s="105">
        <f t="shared" si="9"/>
        <v>6</v>
      </c>
      <c r="D89" s="105">
        <f t="shared" si="9"/>
        <v>12</v>
      </c>
      <c r="E89" s="105">
        <f t="shared" si="9"/>
        <v>2</v>
      </c>
      <c r="F89" s="125">
        <f t="shared" si="9"/>
        <v>61</v>
      </c>
      <c r="G89" s="123">
        <f t="shared" si="9"/>
        <v>154.5</v>
      </c>
      <c r="H89" s="115"/>
      <c r="I89" s="106">
        <f>SUM(I4:I87)</f>
        <v>95</v>
      </c>
      <c r="J89" s="107">
        <f>SUM(J4:J87)</f>
        <v>0</v>
      </c>
      <c r="K89" s="107">
        <f>K88*3.5</f>
        <v>59.5</v>
      </c>
      <c r="L89" s="107">
        <f>L88*5.5</f>
        <v>0</v>
      </c>
      <c r="M89" s="107">
        <f t="shared" ref="M89" si="10">M88*5.5</f>
        <v>0</v>
      </c>
      <c r="N89" s="107">
        <f>N88*3.5</f>
        <v>0</v>
      </c>
      <c r="O89" s="107">
        <f>O88*3.5</f>
        <v>0</v>
      </c>
      <c r="P89" s="108">
        <f>SUM(P4:P87)</f>
        <v>154.5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143.5</v>
      </c>
      <c r="C90" s="112"/>
      <c r="D90" s="112"/>
      <c r="E90" s="123">
        <f>E89*5.5</f>
        <v>11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XG0J31NsNJVZAQsCeyb83XX9lcX+kL1jU5r8L5bAR+L9kK8A/wYW1ZxqfDCuSnp9P9VOVa0lvyTJYenb6iZA9g==" saltValue="l88a9kh/UiSrBfaOP2ixQ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r:id="rId1"/>
  <ignoredErrors>
    <ignoredError sqref="F8 F4 F5 F6 F7 F11 F9 F10 F13:F14 F12 F18 F15 F16 F17 F24 F19 F20 F21 F22 F23 F27:F28 F25 F26 F33:F34 F29 F30 F31 F32 E48:F54 F35 F36:F43 F44:F4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8.44140625" style="56" customWidth="1"/>
    <col min="3" max="3" width="10.44140625" style="56" customWidth="1"/>
    <col min="4" max="4" width="10.33203125" style="56" customWidth="1"/>
    <col min="5" max="5" width="8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10" style="56" customWidth="1"/>
    <col min="14" max="14" width="10.109375" style="56" customWidth="1"/>
    <col min="15" max="15" width="8.44140625" style="56" customWidth="1"/>
    <col min="16" max="16" width="11.33203125" style="94" customWidth="1"/>
    <col min="17" max="17" width="8.6640625" style="56" customWidth="1"/>
    <col min="18" max="18" width="11.6640625" style="56" customWidth="1"/>
    <col min="19" max="19" width="10.109375" style="56" customWidth="1"/>
    <col min="20" max="20" width="2.44140625" style="94" bestFit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76.5" customHeight="1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2</v>
      </c>
      <c r="C4" s="80">
        <v>8</v>
      </c>
      <c r="D4" s="80">
        <v>1</v>
      </c>
      <c r="E4" s="80">
        <v>3</v>
      </c>
      <c r="F4" s="127">
        <f t="shared" ref="F4:F67" si="0">SUM(B4:E4)</f>
        <v>14</v>
      </c>
      <c r="G4" s="81">
        <f>SUM(B4*3.5)+(E4*5.5)</f>
        <v>23.5</v>
      </c>
      <c r="H4" s="115"/>
      <c r="I4" s="88">
        <v>7</v>
      </c>
      <c r="J4" s="91">
        <v>1</v>
      </c>
      <c r="K4" s="80"/>
      <c r="L4" s="80">
        <v>1</v>
      </c>
      <c r="M4" s="80">
        <v>2</v>
      </c>
      <c r="N4" s="80"/>
      <c r="O4" s="80"/>
      <c r="P4" s="82">
        <f>SUM(I4)+(K4*3.5)+(L4*5.5)+(M4*5.5)+(N4*3.5)+(O4*3.5)-(Q4*3.5+R4*5.5)</f>
        <v>23.5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203</v>
      </c>
      <c r="B5" s="79">
        <v>10</v>
      </c>
      <c r="C5" s="80">
        <v>4</v>
      </c>
      <c r="D5" s="80"/>
      <c r="E5" s="80">
        <v>2</v>
      </c>
      <c r="F5" s="127">
        <f t="shared" si="0"/>
        <v>16</v>
      </c>
      <c r="G5" s="81">
        <f t="shared" ref="G5:G68" si="1">SUM(B5*3.5)+(E5*5.5)</f>
        <v>46</v>
      </c>
      <c r="H5" s="115"/>
      <c r="I5" s="88">
        <v>30</v>
      </c>
      <c r="J5" s="91"/>
      <c r="K5" s="80">
        <v>2</v>
      </c>
      <c r="L5" s="80">
        <v>1</v>
      </c>
      <c r="M5" s="80"/>
      <c r="N5" s="80">
        <v>1</v>
      </c>
      <c r="O5" s="80"/>
      <c r="P5" s="82">
        <f t="shared" ref="P5:P68" si="2">SUM(I5)+(K5*3.5)+(L5*5.5)+(M5*5.5)+(N5*3.5)+(O5*3.5)-(Q5*3.5+R5*5.5)</f>
        <v>46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206</v>
      </c>
      <c r="B6" s="79">
        <v>7</v>
      </c>
      <c r="C6" s="80">
        <v>4</v>
      </c>
      <c r="D6" s="80">
        <v>1</v>
      </c>
      <c r="E6" s="80">
        <v>3</v>
      </c>
      <c r="F6" s="127">
        <f t="shared" si="0"/>
        <v>15</v>
      </c>
      <c r="G6" s="81">
        <f t="shared" si="1"/>
        <v>41</v>
      </c>
      <c r="H6" s="115"/>
      <c r="I6" s="89">
        <v>17.5</v>
      </c>
      <c r="J6" s="91"/>
      <c r="K6" s="80">
        <v>2</v>
      </c>
      <c r="L6" s="80"/>
      <c r="M6" s="80">
        <v>3</v>
      </c>
      <c r="N6" s="80"/>
      <c r="O6" s="80"/>
      <c r="P6" s="82">
        <f t="shared" si="2"/>
        <v>41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207</v>
      </c>
      <c r="B7" s="79">
        <v>8</v>
      </c>
      <c r="C7" s="80">
        <v>5</v>
      </c>
      <c r="D7" s="80">
        <v>2</v>
      </c>
      <c r="E7" s="80">
        <v>1</v>
      </c>
      <c r="F7" s="127">
        <f t="shared" si="0"/>
        <v>16</v>
      </c>
      <c r="G7" s="81">
        <f t="shared" si="1"/>
        <v>33.5</v>
      </c>
      <c r="H7" s="115"/>
      <c r="I7" s="89">
        <v>7</v>
      </c>
      <c r="J7" s="91"/>
      <c r="K7" s="80">
        <v>6</v>
      </c>
      <c r="L7" s="80">
        <v>1</v>
      </c>
      <c r="M7" s="80"/>
      <c r="N7" s="80"/>
      <c r="O7" s="80"/>
      <c r="P7" s="82">
        <f t="shared" si="2"/>
        <v>33.5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42</v>
      </c>
      <c r="B8" s="79">
        <v>3</v>
      </c>
      <c r="C8" s="80">
        <v>1</v>
      </c>
      <c r="D8" s="80">
        <v>1</v>
      </c>
      <c r="E8" s="80">
        <v>2</v>
      </c>
      <c r="F8" s="127">
        <f t="shared" si="0"/>
        <v>7</v>
      </c>
      <c r="G8" s="81">
        <f t="shared" si="1"/>
        <v>21.5</v>
      </c>
      <c r="H8" s="115"/>
      <c r="I8" s="88">
        <v>0</v>
      </c>
      <c r="J8" s="91"/>
      <c r="K8" s="80">
        <v>3</v>
      </c>
      <c r="L8" s="80">
        <v>2</v>
      </c>
      <c r="M8" s="80"/>
      <c r="N8" s="80"/>
      <c r="O8" s="80"/>
      <c r="P8" s="82">
        <f t="shared" si="2"/>
        <v>21.5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43</v>
      </c>
      <c r="B9" s="79">
        <v>5</v>
      </c>
      <c r="C9" s="80"/>
      <c r="D9" s="80"/>
      <c r="E9" s="80">
        <v>1</v>
      </c>
      <c r="F9" s="127">
        <f t="shared" si="0"/>
        <v>6</v>
      </c>
      <c r="G9" s="81">
        <f t="shared" si="1"/>
        <v>23</v>
      </c>
      <c r="H9" s="115"/>
      <c r="I9" s="89">
        <v>3.5</v>
      </c>
      <c r="J9" s="91"/>
      <c r="K9" s="80">
        <v>2</v>
      </c>
      <c r="L9" s="80">
        <v>1</v>
      </c>
      <c r="M9" s="80"/>
      <c r="N9" s="80">
        <v>2</v>
      </c>
      <c r="O9" s="80"/>
      <c r="P9" s="82">
        <f t="shared" si="2"/>
        <v>23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48</v>
      </c>
      <c r="B10" s="79">
        <v>7</v>
      </c>
      <c r="C10" s="80">
        <v>2</v>
      </c>
      <c r="D10" s="80">
        <v>2</v>
      </c>
      <c r="E10" s="80">
        <v>3</v>
      </c>
      <c r="F10" s="127">
        <f t="shared" si="0"/>
        <v>14</v>
      </c>
      <c r="G10" s="81">
        <f t="shared" si="1"/>
        <v>41</v>
      </c>
      <c r="H10" s="115"/>
      <c r="I10" s="89">
        <v>12.5</v>
      </c>
      <c r="J10" s="91">
        <v>1.5</v>
      </c>
      <c r="K10" s="80">
        <v>5</v>
      </c>
      <c r="L10" s="80">
        <v>1</v>
      </c>
      <c r="M10" s="80">
        <v>1</v>
      </c>
      <c r="N10" s="80"/>
      <c r="O10" s="80"/>
      <c r="P10" s="82">
        <f t="shared" si="2"/>
        <v>41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212</v>
      </c>
      <c r="B11" s="79">
        <v>9</v>
      </c>
      <c r="C11" s="80">
        <v>4</v>
      </c>
      <c r="D11" s="80">
        <v>1</v>
      </c>
      <c r="E11" s="80"/>
      <c r="F11" s="127">
        <f t="shared" si="0"/>
        <v>14</v>
      </c>
      <c r="G11" s="81">
        <f t="shared" si="1"/>
        <v>31.5</v>
      </c>
      <c r="H11" s="115"/>
      <c r="I11" s="89">
        <v>7</v>
      </c>
      <c r="J11" s="91"/>
      <c r="K11" s="80">
        <v>6</v>
      </c>
      <c r="L11" s="80"/>
      <c r="M11" s="80"/>
      <c r="N11" s="80">
        <v>1</v>
      </c>
      <c r="O11" s="80"/>
      <c r="P11" s="82">
        <f t="shared" si="2"/>
        <v>31.5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217</v>
      </c>
      <c r="B12" s="79">
        <v>8</v>
      </c>
      <c r="C12" s="80">
        <v>1</v>
      </c>
      <c r="D12" s="80">
        <v>5</v>
      </c>
      <c r="E12" s="80"/>
      <c r="F12" s="127">
        <f t="shared" si="0"/>
        <v>14</v>
      </c>
      <c r="G12" s="81">
        <f t="shared" si="1"/>
        <v>28</v>
      </c>
      <c r="H12" s="115"/>
      <c r="I12" s="89">
        <v>17.5</v>
      </c>
      <c r="J12" s="91"/>
      <c r="K12" s="80">
        <v>3</v>
      </c>
      <c r="L12" s="80"/>
      <c r="M12" s="80"/>
      <c r="N12" s="80"/>
      <c r="O12" s="80"/>
      <c r="P12" s="82">
        <f t="shared" si="2"/>
        <v>28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218</v>
      </c>
      <c r="B13" s="79">
        <v>7</v>
      </c>
      <c r="C13" s="80">
        <v>4</v>
      </c>
      <c r="D13" s="80">
        <v>3</v>
      </c>
      <c r="E13" s="87">
        <v>3</v>
      </c>
      <c r="F13" s="127">
        <f t="shared" si="0"/>
        <v>17</v>
      </c>
      <c r="G13" s="81">
        <f t="shared" si="1"/>
        <v>41</v>
      </c>
      <c r="H13" s="115"/>
      <c r="I13" s="89">
        <v>3.5</v>
      </c>
      <c r="J13" s="91"/>
      <c r="K13" s="80">
        <v>5</v>
      </c>
      <c r="L13" s="80">
        <v>1</v>
      </c>
      <c r="M13" s="80">
        <v>2</v>
      </c>
      <c r="N13" s="80">
        <v>1</v>
      </c>
      <c r="O13" s="80"/>
      <c r="P13" s="82">
        <f t="shared" si="2"/>
        <v>41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219</v>
      </c>
      <c r="B14" s="79">
        <v>4</v>
      </c>
      <c r="C14" s="80">
        <v>7</v>
      </c>
      <c r="D14" s="80">
        <v>2</v>
      </c>
      <c r="E14" s="87">
        <v>1</v>
      </c>
      <c r="F14" s="127">
        <f t="shared" si="0"/>
        <v>14</v>
      </c>
      <c r="G14" s="81">
        <f t="shared" si="1"/>
        <v>19.5</v>
      </c>
      <c r="H14" s="115"/>
      <c r="I14" s="89">
        <v>7</v>
      </c>
      <c r="J14" s="91"/>
      <c r="K14" s="80">
        <v>1</v>
      </c>
      <c r="L14" s="80">
        <v>1</v>
      </c>
      <c r="M14" s="80"/>
      <c r="N14" s="80">
        <v>1</v>
      </c>
      <c r="O14" s="80"/>
      <c r="P14" s="82">
        <f t="shared" si="2"/>
        <v>19.5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220</v>
      </c>
      <c r="B15" s="79">
        <v>8</v>
      </c>
      <c r="C15" s="80">
        <v>3</v>
      </c>
      <c r="D15" s="80">
        <v>3</v>
      </c>
      <c r="E15" s="80">
        <v>2</v>
      </c>
      <c r="F15" s="127">
        <f t="shared" si="0"/>
        <v>16</v>
      </c>
      <c r="G15" s="81">
        <f t="shared" si="1"/>
        <v>39</v>
      </c>
      <c r="H15" s="115"/>
      <c r="I15" s="88">
        <v>10.5</v>
      </c>
      <c r="J15" s="91">
        <v>0.79</v>
      </c>
      <c r="K15" s="80">
        <v>4</v>
      </c>
      <c r="L15" s="80">
        <v>2</v>
      </c>
      <c r="M15" s="80"/>
      <c r="N15" s="80"/>
      <c r="O15" s="80">
        <v>1</v>
      </c>
      <c r="P15" s="82">
        <f t="shared" si="2"/>
        <v>39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224</v>
      </c>
      <c r="B16" s="79">
        <v>7</v>
      </c>
      <c r="C16" s="80">
        <v>3</v>
      </c>
      <c r="D16" s="80">
        <v>4</v>
      </c>
      <c r="E16" s="80">
        <v>1</v>
      </c>
      <c r="F16" s="127">
        <f t="shared" si="0"/>
        <v>15</v>
      </c>
      <c r="G16" s="81">
        <f t="shared" si="1"/>
        <v>30</v>
      </c>
      <c r="H16" s="115"/>
      <c r="I16" s="89">
        <v>24.5</v>
      </c>
      <c r="J16" s="91">
        <v>0.9</v>
      </c>
      <c r="K16" s="80"/>
      <c r="L16" s="80"/>
      <c r="M16" s="80">
        <v>1</v>
      </c>
      <c r="N16" s="80"/>
      <c r="O16" s="80"/>
      <c r="P16" s="82">
        <f t="shared" si="2"/>
        <v>30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225</v>
      </c>
      <c r="B17" s="79">
        <v>11</v>
      </c>
      <c r="C17" s="80">
        <v>5</v>
      </c>
      <c r="D17" s="80">
        <v>4</v>
      </c>
      <c r="E17" s="80"/>
      <c r="F17" s="127">
        <f t="shared" si="0"/>
        <v>20</v>
      </c>
      <c r="G17" s="81">
        <f t="shared" si="1"/>
        <v>38.5</v>
      </c>
      <c r="H17" s="115"/>
      <c r="I17" s="89">
        <v>21</v>
      </c>
      <c r="J17" s="91"/>
      <c r="K17" s="80">
        <v>2</v>
      </c>
      <c r="L17" s="80"/>
      <c r="M17" s="80"/>
      <c r="N17" s="80">
        <v>2</v>
      </c>
      <c r="O17" s="80">
        <v>1</v>
      </c>
      <c r="P17" s="82">
        <f t="shared" si="2"/>
        <v>38.5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226</v>
      </c>
      <c r="B18" s="79">
        <v>7</v>
      </c>
      <c r="C18" s="80">
        <v>3</v>
      </c>
      <c r="D18" s="80">
        <v>4</v>
      </c>
      <c r="E18" s="80">
        <v>1</v>
      </c>
      <c r="F18" s="127">
        <f t="shared" si="0"/>
        <v>15</v>
      </c>
      <c r="G18" s="81">
        <f t="shared" si="1"/>
        <v>30</v>
      </c>
      <c r="H18" s="115"/>
      <c r="I18" s="89">
        <v>16</v>
      </c>
      <c r="J18" s="91">
        <v>0.1</v>
      </c>
      <c r="K18" s="80">
        <v>4</v>
      </c>
      <c r="L18" s="80"/>
      <c r="M18" s="80"/>
      <c r="N18" s="80"/>
      <c r="O18" s="80"/>
      <c r="P18" s="82">
        <f t="shared" si="2"/>
        <v>30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227</v>
      </c>
      <c r="B19" s="79">
        <v>2</v>
      </c>
      <c r="C19" s="80">
        <v>1</v>
      </c>
      <c r="D19" s="80">
        <v>1</v>
      </c>
      <c r="E19" s="80">
        <v>4</v>
      </c>
      <c r="F19" s="127">
        <f t="shared" si="0"/>
        <v>8</v>
      </c>
      <c r="G19" s="81">
        <f t="shared" si="1"/>
        <v>29</v>
      </c>
      <c r="H19" s="115"/>
      <c r="I19" s="89">
        <v>20</v>
      </c>
      <c r="J19" s="91"/>
      <c r="K19" s="80">
        <v>1</v>
      </c>
      <c r="L19" s="80"/>
      <c r="M19" s="80">
        <v>1</v>
      </c>
      <c r="N19" s="80"/>
      <c r="O19" s="80"/>
      <c r="P19" s="82">
        <f t="shared" si="2"/>
        <v>29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228</v>
      </c>
      <c r="B20" s="79">
        <v>7</v>
      </c>
      <c r="C20" s="80">
        <v>3</v>
      </c>
      <c r="D20" s="80">
        <v>1</v>
      </c>
      <c r="E20" s="80"/>
      <c r="F20" s="127">
        <f t="shared" si="0"/>
        <v>11</v>
      </c>
      <c r="G20" s="81">
        <f t="shared" si="1"/>
        <v>24.5</v>
      </c>
      <c r="H20" s="115"/>
      <c r="I20" s="89">
        <v>3.5</v>
      </c>
      <c r="J20" s="91"/>
      <c r="K20" s="80">
        <v>4</v>
      </c>
      <c r="L20" s="80"/>
      <c r="M20" s="80"/>
      <c r="N20" s="80">
        <v>2</v>
      </c>
      <c r="O20" s="80"/>
      <c r="P20" s="82">
        <f t="shared" si="2"/>
        <v>24.5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229</v>
      </c>
      <c r="B21" s="79">
        <v>6</v>
      </c>
      <c r="C21" s="80">
        <v>6</v>
      </c>
      <c r="D21" s="80">
        <v>1</v>
      </c>
      <c r="E21" s="80"/>
      <c r="F21" s="127">
        <f t="shared" si="0"/>
        <v>13</v>
      </c>
      <c r="G21" s="81">
        <f t="shared" si="1"/>
        <v>21</v>
      </c>
      <c r="H21" s="115"/>
      <c r="I21" s="89">
        <v>3.5</v>
      </c>
      <c r="J21" s="91"/>
      <c r="K21" s="80">
        <v>4</v>
      </c>
      <c r="L21" s="80"/>
      <c r="M21" s="80"/>
      <c r="N21" s="80">
        <v>1</v>
      </c>
      <c r="O21" s="80"/>
      <c r="P21" s="82">
        <f t="shared" si="2"/>
        <v>21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232</v>
      </c>
      <c r="B22" s="79">
        <v>7</v>
      </c>
      <c r="C22" s="80">
        <v>6</v>
      </c>
      <c r="D22" s="80">
        <v>1</v>
      </c>
      <c r="E22" s="80">
        <v>1</v>
      </c>
      <c r="F22" s="127">
        <f t="shared" si="0"/>
        <v>15</v>
      </c>
      <c r="G22" s="81">
        <f t="shared" si="1"/>
        <v>30</v>
      </c>
      <c r="H22" s="115"/>
      <c r="I22" s="89">
        <v>26.5</v>
      </c>
      <c r="J22" s="91"/>
      <c r="K22" s="80"/>
      <c r="L22" s="80"/>
      <c r="M22" s="80"/>
      <c r="N22" s="80">
        <v>1</v>
      </c>
      <c r="O22" s="80"/>
      <c r="P22" s="82">
        <f t="shared" si="2"/>
        <v>30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233</v>
      </c>
      <c r="B23" s="79">
        <v>8</v>
      </c>
      <c r="C23" s="80">
        <v>3</v>
      </c>
      <c r="D23" s="80">
        <v>2</v>
      </c>
      <c r="E23" s="80">
        <v>2</v>
      </c>
      <c r="F23" s="127">
        <f t="shared" si="0"/>
        <v>15</v>
      </c>
      <c r="G23" s="81">
        <f t="shared" si="1"/>
        <v>39</v>
      </c>
      <c r="H23" s="115"/>
      <c r="I23" s="88">
        <v>14</v>
      </c>
      <c r="J23" s="91" t="s">
        <v>3</v>
      </c>
      <c r="K23" s="80">
        <v>1</v>
      </c>
      <c r="L23" s="80">
        <v>2</v>
      </c>
      <c r="M23" s="80"/>
      <c r="N23" s="80">
        <v>3</v>
      </c>
      <c r="O23" s="80"/>
      <c r="P23" s="82">
        <f t="shared" si="2"/>
        <v>39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234</v>
      </c>
      <c r="B24" s="79">
        <v>7</v>
      </c>
      <c r="C24" s="80">
        <v>2</v>
      </c>
      <c r="D24" s="80"/>
      <c r="E24" s="80">
        <v>4</v>
      </c>
      <c r="F24" s="127">
        <f t="shared" si="0"/>
        <v>13</v>
      </c>
      <c r="G24" s="81">
        <f t="shared" si="1"/>
        <v>46.5</v>
      </c>
      <c r="H24" s="115"/>
      <c r="I24" s="89">
        <v>35.5</v>
      </c>
      <c r="J24" s="91">
        <v>0.15</v>
      </c>
      <c r="K24" s="80"/>
      <c r="L24" s="80">
        <v>1</v>
      </c>
      <c r="M24" s="80">
        <v>1</v>
      </c>
      <c r="N24" s="80"/>
      <c r="O24" s="80"/>
      <c r="P24" s="82">
        <f t="shared" si="2"/>
        <v>46.5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 t="s">
        <v>40</v>
      </c>
      <c r="B25" s="79">
        <v>1</v>
      </c>
      <c r="C25" s="80"/>
      <c r="D25" s="80"/>
      <c r="E25" s="80">
        <v>3</v>
      </c>
      <c r="F25" s="127">
        <f t="shared" si="0"/>
        <v>4</v>
      </c>
      <c r="G25" s="81">
        <f t="shared" si="1"/>
        <v>20</v>
      </c>
      <c r="H25" s="115"/>
      <c r="I25" s="89">
        <v>0</v>
      </c>
      <c r="J25" s="91"/>
      <c r="K25" s="80">
        <v>1</v>
      </c>
      <c r="L25" s="80">
        <v>3</v>
      </c>
      <c r="M25" s="80"/>
      <c r="N25" s="80"/>
      <c r="O25" s="80"/>
      <c r="P25" s="82">
        <f t="shared" si="2"/>
        <v>20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41</v>
      </c>
      <c r="B26" s="79">
        <v>3</v>
      </c>
      <c r="C26" s="80">
        <v>3</v>
      </c>
      <c r="D26" s="80"/>
      <c r="E26" s="80">
        <v>1</v>
      </c>
      <c r="F26" s="127">
        <f t="shared" si="0"/>
        <v>7</v>
      </c>
      <c r="G26" s="81">
        <f t="shared" si="1"/>
        <v>16</v>
      </c>
      <c r="H26" s="115"/>
      <c r="I26" s="89">
        <v>7</v>
      </c>
      <c r="J26" s="91"/>
      <c r="K26" s="80">
        <v>1</v>
      </c>
      <c r="L26" s="80"/>
      <c r="M26" s="80">
        <v>1</v>
      </c>
      <c r="N26" s="80"/>
      <c r="O26" s="80"/>
      <c r="P26" s="82">
        <f t="shared" si="2"/>
        <v>16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44</v>
      </c>
      <c r="B27" s="79">
        <v>7</v>
      </c>
      <c r="C27" s="80">
        <v>2</v>
      </c>
      <c r="D27" s="80"/>
      <c r="E27" s="80"/>
      <c r="F27" s="127">
        <f t="shared" si="0"/>
        <v>9</v>
      </c>
      <c r="G27" s="81">
        <f t="shared" si="1"/>
        <v>24.5</v>
      </c>
      <c r="H27" s="115"/>
      <c r="I27" s="89">
        <v>14</v>
      </c>
      <c r="J27" s="91"/>
      <c r="K27" s="80">
        <v>1</v>
      </c>
      <c r="L27" s="80"/>
      <c r="M27" s="80"/>
      <c r="N27" s="80">
        <v>2</v>
      </c>
      <c r="O27" s="80"/>
      <c r="P27" s="82">
        <f t="shared" si="2"/>
        <v>24.5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45</v>
      </c>
      <c r="B28" s="79">
        <v>2</v>
      </c>
      <c r="C28" s="80">
        <v>3</v>
      </c>
      <c r="D28" s="80">
        <v>1</v>
      </c>
      <c r="E28" s="80"/>
      <c r="F28" s="127">
        <f t="shared" si="0"/>
        <v>6</v>
      </c>
      <c r="G28" s="81">
        <f t="shared" si="1"/>
        <v>7</v>
      </c>
      <c r="H28" s="115"/>
      <c r="I28" s="89">
        <v>0</v>
      </c>
      <c r="J28" s="91"/>
      <c r="K28" s="80">
        <v>2</v>
      </c>
      <c r="L28" s="80"/>
      <c r="M28" s="80"/>
      <c r="N28" s="80"/>
      <c r="O28" s="80"/>
      <c r="P28" s="82">
        <f t="shared" si="2"/>
        <v>7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51</v>
      </c>
      <c r="B29" s="79">
        <v>3</v>
      </c>
      <c r="C29" s="80">
        <v>7</v>
      </c>
      <c r="D29" s="80">
        <v>2</v>
      </c>
      <c r="E29" s="80">
        <v>2</v>
      </c>
      <c r="F29" s="127">
        <f t="shared" si="0"/>
        <v>14</v>
      </c>
      <c r="G29" s="81">
        <f t="shared" si="1"/>
        <v>21.5</v>
      </c>
      <c r="H29" s="115"/>
      <c r="I29" s="88">
        <v>3.5</v>
      </c>
      <c r="J29" s="91">
        <v>1</v>
      </c>
      <c r="K29" s="80">
        <v>1</v>
      </c>
      <c r="L29" s="80">
        <v>1</v>
      </c>
      <c r="M29" s="80">
        <v>1</v>
      </c>
      <c r="N29" s="80">
        <v>1</v>
      </c>
      <c r="O29" s="80"/>
      <c r="P29" s="82">
        <f t="shared" si="2"/>
        <v>21.5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61</v>
      </c>
      <c r="L88" s="100">
        <f>SUM(L4:L87)</f>
        <v>18</v>
      </c>
      <c r="M88" s="100">
        <f t="shared" ref="M88:N88" si="8">SUM(M4:M87)</f>
        <v>13</v>
      </c>
      <c r="N88" s="100">
        <f t="shared" si="8"/>
        <v>18</v>
      </c>
      <c r="O88" s="100">
        <f>SUM(O4:O87)</f>
        <v>2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156</v>
      </c>
      <c r="C89" s="105">
        <f t="shared" si="9"/>
        <v>90</v>
      </c>
      <c r="D89" s="105">
        <f t="shared" si="9"/>
        <v>42</v>
      </c>
      <c r="E89" s="105">
        <f t="shared" si="9"/>
        <v>40</v>
      </c>
      <c r="F89" s="125">
        <f t="shared" si="9"/>
        <v>328</v>
      </c>
      <c r="G89" s="123">
        <f t="shared" si="9"/>
        <v>766</v>
      </c>
      <c r="H89" s="115"/>
      <c r="I89" s="106">
        <f>SUM(I4:I87)</f>
        <v>312</v>
      </c>
      <c r="J89" s="107">
        <f>SUM(J4:J87)</f>
        <v>5.44</v>
      </c>
      <c r="K89" s="107">
        <f>K88*3.5</f>
        <v>213.5</v>
      </c>
      <c r="L89" s="107">
        <f>L88*5.5</f>
        <v>99</v>
      </c>
      <c r="M89" s="107">
        <f t="shared" ref="M89" si="10">M88*5.5</f>
        <v>71.5</v>
      </c>
      <c r="N89" s="107">
        <f>N88*3.5</f>
        <v>63</v>
      </c>
      <c r="O89" s="107">
        <f>O88*3.5</f>
        <v>7</v>
      </c>
      <c r="P89" s="108">
        <f>SUM(P4:P87)</f>
        <v>766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546</v>
      </c>
      <c r="C90" s="112"/>
      <c r="D90" s="112"/>
      <c r="E90" s="123">
        <f>E89*5.5</f>
        <v>220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IaoXLWM3z+YmjpHdsP7D+RRGzbxHksW3eZrcK2XhGJkpuY1dA2uPvlmfzAwmDa6lvl1Q8jO/Dp0lMsIm60/Aig==" saltValue="x8foy5ivl8tfOywA6wxYhw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4:F33 F34:F3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8" style="56" customWidth="1"/>
    <col min="3" max="4" width="8.88671875" style="56" customWidth="1"/>
    <col min="5" max="5" width="8.5546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10.33203125" style="56" customWidth="1"/>
    <col min="14" max="14" width="10.4414062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13</v>
      </c>
      <c r="C4" s="80">
        <v>3</v>
      </c>
      <c r="D4" s="80">
        <v>1</v>
      </c>
      <c r="E4" s="80"/>
      <c r="F4" s="127">
        <f t="shared" ref="F4:F67" si="0">SUM(B4:E4)</f>
        <v>17</v>
      </c>
      <c r="G4" s="81">
        <f>SUM(B4*3.5)+(E4*5.5)</f>
        <v>45.5</v>
      </c>
      <c r="H4" s="115"/>
      <c r="I4" s="88">
        <v>14</v>
      </c>
      <c r="J4" s="91"/>
      <c r="K4" s="80">
        <v>8</v>
      </c>
      <c r="L4" s="80"/>
      <c r="M4" s="80"/>
      <c r="N4" s="80">
        <v>1</v>
      </c>
      <c r="O4" s="80"/>
      <c r="P4" s="82">
        <f>SUM(I4)+(K4*3.5)+(L4*5.5)+(M4*5.5)+(N4*3.5)+(O4*3.5)-(Q4*3.5+R4*5.5)</f>
        <v>45.5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9</v>
      </c>
      <c r="C5" s="80">
        <v>3</v>
      </c>
      <c r="D5" s="80">
        <v>1</v>
      </c>
      <c r="E5" s="80"/>
      <c r="F5" s="127">
        <f t="shared" si="0"/>
        <v>13</v>
      </c>
      <c r="G5" s="81">
        <f t="shared" ref="G5:G68" si="1">SUM(B5*3.5)+(E5*5.5)</f>
        <v>31.5</v>
      </c>
      <c r="H5" s="115"/>
      <c r="I5" s="88">
        <v>7</v>
      </c>
      <c r="J5" s="91"/>
      <c r="K5" s="80">
        <v>5</v>
      </c>
      <c r="L5" s="80"/>
      <c r="M5" s="80"/>
      <c r="N5" s="80">
        <v>2</v>
      </c>
      <c r="O5" s="80"/>
      <c r="P5" s="82">
        <f t="shared" ref="P5:P68" si="2">SUM(I5)+(K5*3.5)+(L5*5.5)+(M5*5.5)+(N5*3.5)+(O5*3.5)-(Q5*3.5+R5*5.5)</f>
        <v>31.5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9</v>
      </c>
      <c r="C6" s="80">
        <v>1</v>
      </c>
      <c r="D6" s="80"/>
      <c r="E6" s="80">
        <v>3</v>
      </c>
      <c r="F6" s="127">
        <f t="shared" si="0"/>
        <v>13</v>
      </c>
      <c r="G6" s="81">
        <f t="shared" si="1"/>
        <v>48</v>
      </c>
      <c r="H6" s="115"/>
      <c r="I6" s="89">
        <v>10.5</v>
      </c>
      <c r="J6" s="91">
        <v>1.05</v>
      </c>
      <c r="K6" s="80">
        <v>4</v>
      </c>
      <c r="L6" s="80">
        <v>1</v>
      </c>
      <c r="M6" s="80">
        <v>2</v>
      </c>
      <c r="N6" s="80">
        <v>2</v>
      </c>
      <c r="O6" s="80"/>
      <c r="P6" s="82">
        <f t="shared" si="2"/>
        <v>48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5</v>
      </c>
      <c r="C7" s="80">
        <v>6</v>
      </c>
      <c r="D7" s="80">
        <v>2</v>
      </c>
      <c r="E7" s="80">
        <v>3</v>
      </c>
      <c r="F7" s="127">
        <f t="shared" si="0"/>
        <v>16</v>
      </c>
      <c r="G7" s="81">
        <f t="shared" si="1"/>
        <v>34</v>
      </c>
      <c r="H7" s="115"/>
      <c r="I7" s="89">
        <v>7</v>
      </c>
      <c r="J7" s="91"/>
      <c r="K7" s="80">
        <v>3</v>
      </c>
      <c r="L7" s="80">
        <v>2</v>
      </c>
      <c r="M7" s="80">
        <v>1</v>
      </c>
      <c r="N7" s="80"/>
      <c r="O7" s="80"/>
      <c r="P7" s="82">
        <f t="shared" si="2"/>
        <v>34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13</v>
      </c>
      <c r="C8" s="80">
        <v>2</v>
      </c>
      <c r="D8" s="80">
        <v>1</v>
      </c>
      <c r="E8" s="80"/>
      <c r="F8" s="127">
        <f t="shared" si="0"/>
        <v>16</v>
      </c>
      <c r="G8" s="81">
        <f t="shared" si="1"/>
        <v>45.5</v>
      </c>
      <c r="H8" s="115"/>
      <c r="I8" s="88">
        <v>21</v>
      </c>
      <c r="J8" s="91"/>
      <c r="K8" s="80">
        <v>5</v>
      </c>
      <c r="L8" s="80"/>
      <c r="M8" s="80"/>
      <c r="N8" s="80">
        <v>2</v>
      </c>
      <c r="O8" s="80"/>
      <c r="P8" s="82">
        <f t="shared" si="2"/>
        <v>45.5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5</v>
      </c>
      <c r="C9" s="80">
        <v>2</v>
      </c>
      <c r="D9" s="80">
        <v>1</v>
      </c>
      <c r="E9" s="80"/>
      <c r="F9" s="127">
        <f t="shared" si="0"/>
        <v>8</v>
      </c>
      <c r="G9" s="81">
        <f t="shared" si="1"/>
        <v>17.5</v>
      </c>
      <c r="H9" s="115"/>
      <c r="I9" s="89">
        <v>14</v>
      </c>
      <c r="J9" s="91"/>
      <c r="K9" s="80">
        <v>1</v>
      </c>
      <c r="L9" s="80"/>
      <c r="M9" s="80"/>
      <c r="N9" s="80"/>
      <c r="O9" s="80"/>
      <c r="P9" s="82">
        <f t="shared" si="2"/>
        <v>17.5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3</v>
      </c>
      <c r="C10" s="80">
        <v>4</v>
      </c>
      <c r="D10" s="80">
        <v>1</v>
      </c>
      <c r="E10" s="80"/>
      <c r="F10" s="127">
        <f t="shared" si="0"/>
        <v>8</v>
      </c>
      <c r="G10" s="81">
        <f t="shared" si="1"/>
        <v>10.5</v>
      </c>
      <c r="H10" s="115"/>
      <c r="I10" s="89">
        <v>0</v>
      </c>
      <c r="J10" s="91"/>
      <c r="K10" s="80">
        <v>2</v>
      </c>
      <c r="L10" s="80"/>
      <c r="M10" s="80"/>
      <c r="N10" s="80">
        <v>1</v>
      </c>
      <c r="O10" s="80"/>
      <c r="P10" s="82">
        <f t="shared" si="2"/>
        <v>10.5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209</v>
      </c>
      <c r="B11" s="79">
        <v>8</v>
      </c>
      <c r="C11" s="80">
        <v>4</v>
      </c>
      <c r="D11" s="80">
        <v>4</v>
      </c>
      <c r="E11" s="80">
        <v>3</v>
      </c>
      <c r="F11" s="127">
        <f t="shared" si="0"/>
        <v>19</v>
      </c>
      <c r="G11" s="81">
        <f t="shared" si="1"/>
        <v>44.5</v>
      </c>
      <c r="H11" s="115"/>
      <c r="I11" s="89">
        <v>0</v>
      </c>
      <c r="J11" s="91"/>
      <c r="K11" s="80">
        <v>6</v>
      </c>
      <c r="L11" s="80">
        <v>1</v>
      </c>
      <c r="M11" s="80">
        <v>2</v>
      </c>
      <c r="N11" s="80">
        <v>2</v>
      </c>
      <c r="O11" s="80"/>
      <c r="P11" s="82">
        <f t="shared" si="2"/>
        <v>44.5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213</v>
      </c>
      <c r="B12" s="79">
        <v>8</v>
      </c>
      <c r="C12" s="80">
        <v>6</v>
      </c>
      <c r="D12" s="80">
        <v>1</v>
      </c>
      <c r="E12" s="80"/>
      <c r="F12" s="127">
        <f t="shared" si="0"/>
        <v>15</v>
      </c>
      <c r="G12" s="81">
        <f t="shared" si="1"/>
        <v>28</v>
      </c>
      <c r="H12" s="115"/>
      <c r="I12" s="89">
        <v>14</v>
      </c>
      <c r="J12" s="91"/>
      <c r="K12" s="80">
        <v>3</v>
      </c>
      <c r="L12" s="80"/>
      <c r="M12" s="80"/>
      <c r="N12" s="80">
        <v>1</v>
      </c>
      <c r="O12" s="80"/>
      <c r="P12" s="82">
        <f t="shared" si="2"/>
        <v>28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7</v>
      </c>
      <c r="C13" s="80">
        <v>5</v>
      </c>
      <c r="D13" s="80">
        <v>2</v>
      </c>
      <c r="E13" s="87">
        <v>2</v>
      </c>
      <c r="F13" s="127">
        <f t="shared" si="0"/>
        <v>16</v>
      </c>
      <c r="G13" s="81">
        <f t="shared" si="1"/>
        <v>35.5</v>
      </c>
      <c r="H13" s="115"/>
      <c r="I13" s="89">
        <v>3.5</v>
      </c>
      <c r="J13" s="91">
        <v>1.04</v>
      </c>
      <c r="K13" s="80">
        <v>4</v>
      </c>
      <c r="L13" s="80">
        <v>2</v>
      </c>
      <c r="M13" s="80"/>
      <c r="N13" s="80">
        <v>2</v>
      </c>
      <c r="O13" s="80"/>
      <c r="P13" s="82">
        <f t="shared" si="2"/>
        <v>35.5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6</v>
      </c>
      <c r="C14" s="80">
        <v>3</v>
      </c>
      <c r="D14" s="80">
        <v>1</v>
      </c>
      <c r="E14" s="87">
        <v>7</v>
      </c>
      <c r="F14" s="127">
        <f t="shared" si="0"/>
        <v>17</v>
      </c>
      <c r="G14" s="81">
        <f t="shared" si="1"/>
        <v>59.5</v>
      </c>
      <c r="H14" s="115"/>
      <c r="I14" s="89">
        <v>3.5</v>
      </c>
      <c r="J14" s="91"/>
      <c r="K14" s="80">
        <v>3</v>
      </c>
      <c r="L14" s="80">
        <v>1</v>
      </c>
      <c r="M14" s="80">
        <v>6</v>
      </c>
      <c r="N14" s="80">
        <v>2</v>
      </c>
      <c r="O14" s="80"/>
      <c r="P14" s="82">
        <f t="shared" si="2"/>
        <v>59.5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219</v>
      </c>
      <c r="B15" s="79">
        <v>5</v>
      </c>
      <c r="C15" s="80">
        <v>9</v>
      </c>
      <c r="D15" s="80">
        <v>2</v>
      </c>
      <c r="E15" s="80">
        <v>2</v>
      </c>
      <c r="F15" s="127">
        <f t="shared" si="0"/>
        <v>18</v>
      </c>
      <c r="G15" s="81">
        <f t="shared" si="1"/>
        <v>28.5</v>
      </c>
      <c r="H15" s="115"/>
      <c r="I15" s="88">
        <v>7</v>
      </c>
      <c r="J15" s="91"/>
      <c r="K15" s="80">
        <v>3</v>
      </c>
      <c r="L15" s="80">
        <v>2</v>
      </c>
      <c r="M15" s="80"/>
      <c r="N15" s="80"/>
      <c r="O15" s="80"/>
      <c r="P15" s="82">
        <f t="shared" si="2"/>
        <v>28.5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220</v>
      </c>
      <c r="B16" s="79">
        <v>7</v>
      </c>
      <c r="C16" s="80">
        <v>7</v>
      </c>
      <c r="D16" s="80">
        <v>3</v>
      </c>
      <c r="E16" s="80">
        <v>5</v>
      </c>
      <c r="F16" s="127">
        <f t="shared" si="0"/>
        <v>22</v>
      </c>
      <c r="G16" s="81">
        <f t="shared" si="1"/>
        <v>52</v>
      </c>
      <c r="H16" s="115"/>
      <c r="I16" s="89">
        <v>3.5</v>
      </c>
      <c r="J16" s="91">
        <v>0.5</v>
      </c>
      <c r="K16" s="80">
        <v>3</v>
      </c>
      <c r="L16" s="80">
        <v>2</v>
      </c>
      <c r="M16" s="80">
        <v>3</v>
      </c>
      <c r="N16" s="80">
        <v>3</v>
      </c>
      <c r="O16" s="80"/>
      <c r="P16" s="82">
        <f t="shared" si="2"/>
        <v>52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224</v>
      </c>
      <c r="B17" s="79">
        <v>7</v>
      </c>
      <c r="C17" s="80">
        <v>5</v>
      </c>
      <c r="D17" s="80">
        <v>3</v>
      </c>
      <c r="E17" s="80">
        <v>2</v>
      </c>
      <c r="F17" s="127">
        <f t="shared" si="0"/>
        <v>17</v>
      </c>
      <c r="G17" s="81">
        <f t="shared" si="1"/>
        <v>35.5</v>
      </c>
      <c r="H17" s="115"/>
      <c r="I17" s="89">
        <v>7</v>
      </c>
      <c r="J17" s="91"/>
      <c r="K17" s="80">
        <v>2</v>
      </c>
      <c r="L17" s="80">
        <v>2</v>
      </c>
      <c r="M17" s="80"/>
      <c r="N17" s="80">
        <v>3</v>
      </c>
      <c r="O17" s="80"/>
      <c r="P17" s="82">
        <f t="shared" si="2"/>
        <v>35.5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225</v>
      </c>
      <c r="B18" s="79">
        <v>7</v>
      </c>
      <c r="C18" s="80">
        <v>2</v>
      </c>
      <c r="D18" s="80">
        <v>1</v>
      </c>
      <c r="E18" s="80">
        <v>3</v>
      </c>
      <c r="F18" s="127">
        <f t="shared" si="0"/>
        <v>13</v>
      </c>
      <c r="G18" s="81">
        <f t="shared" si="1"/>
        <v>41</v>
      </c>
      <c r="H18" s="115"/>
      <c r="I18" s="89">
        <v>7</v>
      </c>
      <c r="J18" s="91"/>
      <c r="K18" s="80">
        <v>2</v>
      </c>
      <c r="L18" s="80">
        <v>3</v>
      </c>
      <c r="M18" s="80"/>
      <c r="N18" s="80">
        <v>3</v>
      </c>
      <c r="O18" s="80"/>
      <c r="P18" s="82">
        <f t="shared" si="2"/>
        <v>41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226</v>
      </c>
      <c r="B19" s="79">
        <v>7</v>
      </c>
      <c r="C19" s="80">
        <v>5</v>
      </c>
      <c r="D19" s="80">
        <v>2</v>
      </c>
      <c r="E19" s="80"/>
      <c r="F19" s="127">
        <f t="shared" si="0"/>
        <v>14</v>
      </c>
      <c r="G19" s="81">
        <f t="shared" si="1"/>
        <v>24.5</v>
      </c>
      <c r="H19" s="115"/>
      <c r="I19" s="89">
        <v>21</v>
      </c>
      <c r="J19" s="91"/>
      <c r="K19" s="80">
        <v>1</v>
      </c>
      <c r="L19" s="80"/>
      <c r="M19" s="80"/>
      <c r="N19" s="80"/>
      <c r="O19" s="80"/>
      <c r="P19" s="82">
        <f t="shared" si="2"/>
        <v>24.5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227</v>
      </c>
      <c r="B20" s="79">
        <v>7</v>
      </c>
      <c r="C20" s="80">
        <v>3</v>
      </c>
      <c r="D20" s="80"/>
      <c r="E20" s="80">
        <v>5</v>
      </c>
      <c r="F20" s="127">
        <f t="shared" si="0"/>
        <v>15</v>
      </c>
      <c r="G20" s="81">
        <f t="shared" si="1"/>
        <v>52</v>
      </c>
      <c r="H20" s="115"/>
      <c r="I20" s="89">
        <v>7</v>
      </c>
      <c r="J20" s="91">
        <v>2</v>
      </c>
      <c r="K20" s="80">
        <v>2</v>
      </c>
      <c r="L20" s="80">
        <v>3</v>
      </c>
      <c r="M20" s="80">
        <v>2</v>
      </c>
      <c r="N20" s="80">
        <v>3</v>
      </c>
      <c r="O20" s="80"/>
      <c r="P20" s="82">
        <f t="shared" si="2"/>
        <v>52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228</v>
      </c>
      <c r="B21" s="79">
        <v>6</v>
      </c>
      <c r="C21" s="80">
        <v>7</v>
      </c>
      <c r="D21" s="80">
        <v>3</v>
      </c>
      <c r="E21" s="80"/>
      <c r="F21" s="127">
        <f t="shared" si="0"/>
        <v>16</v>
      </c>
      <c r="G21" s="81">
        <f t="shared" si="1"/>
        <v>21</v>
      </c>
      <c r="H21" s="115"/>
      <c r="I21" s="89">
        <v>14</v>
      </c>
      <c r="J21" s="91"/>
      <c r="K21" s="80">
        <v>2</v>
      </c>
      <c r="L21" s="80"/>
      <c r="M21" s="80"/>
      <c r="N21" s="80"/>
      <c r="O21" s="80"/>
      <c r="P21" s="82">
        <f t="shared" si="2"/>
        <v>21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229</v>
      </c>
      <c r="B22" s="79">
        <v>15</v>
      </c>
      <c r="C22" s="80">
        <v>2</v>
      </c>
      <c r="D22" s="80">
        <v>1</v>
      </c>
      <c r="E22" s="80">
        <v>5</v>
      </c>
      <c r="F22" s="127">
        <f t="shared" si="0"/>
        <v>23</v>
      </c>
      <c r="G22" s="81">
        <f t="shared" si="1"/>
        <v>80</v>
      </c>
      <c r="H22" s="115"/>
      <c r="I22" s="89">
        <v>7</v>
      </c>
      <c r="J22" s="91"/>
      <c r="K22" s="80">
        <v>5</v>
      </c>
      <c r="L22" s="80">
        <v>2</v>
      </c>
      <c r="M22" s="80">
        <v>3</v>
      </c>
      <c r="N22" s="80">
        <v>8</v>
      </c>
      <c r="O22" s="80"/>
      <c r="P22" s="82">
        <f t="shared" si="2"/>
        <v>80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230</v>
      </c>
      <c r="B23" s="79">
        <v>9</v>
      </c>
      <c r="C23" s="80">
        <v>2</v>
      </c>
      <c r="D23" s="80"/>
      <c r="E23" s="80"/>
      <c r="F23" s="127">
        <f t="shared" si="0"/>
        <v>11</v>
      </c>
      <c r="G23" s="81">
        <f t="shared" si="1"/>
        <v>31.5</v>
      </c>
      <c r="H23" s="115"/>
      <c r="I23" s="88">
        <v>10.5</v>
      </c>
      <c r="J23" s="91"/>
      <c r="K23" s="80">
        <v>3</v>
      </c>
      <c r="L23" s="80"/>
      <c r="M23" s="80"/>
      <c r="N23" s="80">
        <v>3</v>
      </c>
      <c r="O23" s="80"/>
      <c r="P23" s="82">
        <f t="shared" si="2"/>
        <v>31.5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231</v>
      </c>
      <c r="B24" s="79">
        <v>8</v>
      </c>
      <c r="C24" s="80">
        <v>7</v>
      </c>
      <c r="D24" s="80"/>
      <c r="E24" s="80"/>
      <c r="F24" s="127">
        <f t="shared" si="0"/>
        <v>15</v>
      </c>
      <c r="G24" s="81">
        <f t="shared" si="1"/>
        <v>28</v>
      </c>
      <c r="H24" s="115"/>
      <c r="I24" s="89">
        <v>21</v>
      </c>
      <c r="J24" s="91"/>
      <c r="K24" s="80">
        <v>1</v>
      </c>
      <c r="L24" s="80"/>
      <c r="M24" s="80"/>
      <c r="N24" s="80"/>
      <c r="O24" s="80">
        <v>1</v>
      </c>
      <c r="P24" s="82">
        <f t="shared" si="2"/>
        <v>28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232</v>
      </c>
      <c r="B25" s="79">
        <v>8</v>
      </c>
      <c r="C25" s="80">
        <v>1</v>
      </c>
      <c r="D25" s="80">
        <v>1</v>
      </c>
      <c r="E25" s="80"/>
      <c r="F25" s="127">
        <f t="shared" si="0"/>
        <v>10</v>
      </c>
      <c r="G25" s="81">
        <f t="shared" si="1"/>
        <v>28</v>
      </c>
      <c r="H25" s="115"/>
      <c r="I25" s="89">
        <v>14</v>
      </c>
      <c r="J25" s="91">
        <v>0.5</v>
      </c>
      <c r="K25" s="80"/>
      <c r="L25" s="80"/>
      <c r="M25" s="80"/>
      <c r="N25" s="80">
        <v>4</v>
      </c>
      <c r="O25" s="80"/>
      <c r="P25" s="82">
        <f t="shared" si="2"/>
        <v>28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233</v>
      </c>
      <c r="B26" s="79">
        <v>6</v>
      </c>
      <c r="C26" s="80">
        <v>3</v>
      </c>
      <c r="D26" s="80">
        <v>2</v>
      </c>
      <c r="E26" s="80">
        <v>1</v>
      </c>
      <c r="F26" s="127">
        <f t="shared" si="0"/>
        <v>12</v>
      </c>
      <c r="G26" s="81">
        <f t="shared" si="1"/>
        <v>26.5</v>
      </c>
      <c r="H26" s="115"/>
      <c r="I26" s="89">
        <v>21</v>
      </c>
      <c r="J26" s="91"/>
      <c r="K26" s="80"/>
      <c r="L26" s="80">
        <v>1</v>
      </c>
      <c r="M26" s="80"/>
      <c r="N26" s="80"/>
      <c r="O26" s="80"/>
      <c r="P26" s="82">
        <f t="shared" si="2"/>
        <v>26.5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>
        <v>234</v>
      </c>
      <c r="B27" s="79">
        <v>6</v>
      </c>
      <c r="C27" s="80">
        <v>3</v>
      </c>
      <c r="D27" s="80">
        <v>3</v>
      </c>
      <c r="E27" s="80">
        <v>7</v>
      </c>
      <c r="F27" s="127">
        <f t="shared" si="0"/>
        <v>19</v>
      </c>
      <c r="G27" s="81">
        <f t="shared" si="1"/>
        <v>59.5</v>
      </c>
      <c r="H27" s="115"/>
      <c r="I27" s="89">
        <v>3.5</v>
      </c>
      <c r="J27" s="91"/>
      <c r="K27" s="80">
        <v>2</v>
      </c>
      <c r="L27" s="80">
        <v>2</v>
      </c>
      <c r="M27" s="80">
        <v>5</v>
      </c>
      <c r="N27" s="80">
        <v>2</v>
      </c>
      <c r="O27" s="80">
        <v>1</v>
      </c>
      <c r="P27" s="82">
        <f t="shared" si="2"/>
        <v>59.5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40</v>
      </c>
      <c r="B28" s="79">
        <v>2</v>
      </c>
      <c r="C28" s="80">
        <v>1</v>
      </c>
      <c r="D28" s="80">
        <v>1</v>
      </c>
      <c r="E28" s="80"/>
      <c r="F28" s="127">
        <f t="shared" si="0"/>
        <v>4</v>
      </c>
      <c r="G28" s="81">
        <f t="shared" si="1"/>
        <v>7</v>
      </c>
      <c r="H28" s="115"/>
      <c r="I28" s="89">
        <v>3.5</v>
      </c>
      <c r="J28" s="91"/>
      <c r="K28" s="80">
        <v>1</v>
      </c>
      <c r="L28" s="80"/>
      <c r="M28" s="80"/>
      <c r="N28" s="80"/>
      <c r="O28" s="80"/>
      <c r="P28" s="82">
        <f t="shared" si="2"/>
        <v>7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41</v>
      </c>
      <c r="B29" s="79">
        <v>3</v>
      </c>
      <c r="C29" s="80">
        <v>2</v>
      </c>
      <c r="D29" s="80"/>
      <c r="E29" s="80"/>
      <c r="F29" s="127">
        <f t="shared" si="0"/>
        <v>5</v>
      </c>
      <c r="G29" s="81">
        <f t="shared" si="1"/>
        <v>10.5</v>
      </c>
      <c r="H29" s="115"/>
      <c r="I29" s="88">
        <v>7</v>
      </c>
      <c r="J29" s="91"/>
      <c r="K29" s="80">
        <v>1</v>
      </c>
      <c r="L29" s="80"/>
      <c r="M29" s="80"/>
      <c r="N29" s="80"/>
      <c r="O29" s="80"/>
      <c r="P29" s="82">
        <f t="shared" si="2"/>
        <v>10.5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44</v>
      </c>
      <c r="B30" s="79">
        <v>3</v>
      </c>
      <c r="C30" s="80">
        <v>5</v>
      </c>
      <c r="D30" s="80">
        <v>1</v>
      </c>
      <c r="E30" s="80"/>
      <c r="F30" s="127">
        <f t="shared" si="0"/>
        <v>9</v>
      </c>
      <c r="G30" s="81">
        <f t="shared" si="1"/>
        <v>10.5</v>
      </c>
      <c r="H30" s="115"/>
      <c r="I30" s="89">
        <v>3.5</v>
      </c>
      <c r="J30" s="91"/>
      <c r="K30" s="80">
        <v>2</v>
      </c>
      <c r="L30" s="80"/>
      <c r="M30" s="80"/>
      <c r="N30" s="80"/>
      <c r="O30" s="80"/>
      <c r="P30" s="82">
        <f t="shared" si="2"/>
        <v>10.5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 t="s">
        <v>45</v>
      </c>
      <c r="B31" s="79">
        <v>2</v>
      </c>
      <c r="C31" s="80">
        <v>1</v>
      </c>
      <c r="D31" s="80">
        <v>1</v>
      </c>
      <c r="E31" s="80"/>
      <c r="F31" s="127">
        <f t="shared" si="0"/>
        <v>4</v>
      </c>
      <c r="G31" s="81">
        <f t="shared" si="1"/>
        <v>7</v>
      </c>
      <c r="H31" s="115"/>
      <c r="I31" s="89">
        <v>0</v>
      </c>
      <c r="J31" s="91"/>
      <c r="K31" s="80"/>
      <c r="L31" s="80"/>
      <c r="M31" s="80"/>
      <c r="N31" s="80">
        <v>2</v>
      </c>
      <c r="O31" s="80"/>
      <c r="P31" s="82">
        <f t="shared" si="2"/>
        <v>7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 t="s">
        <v>51</v>
      </c>
      <c r="B32" s="79">
        <v>7</v>
      </c>
      <c r="C32" s="80">
        <v>3</v>
      </c>
      <c r="D32" s="80">
        <v>1</v>
      </c>
      <c r="E32" s="80">
        <v>2</v>
      </c>
      <c r="F32" s="127">
        <f t="shared" si="0"/>
        <v>13</v>
      </c>
      <c r="G32" s="81">
        <f t="shared" si="1"/>
        <v>35.5</v>
      </c>
      <c r="H32" s="115"/>
      <c r="I32" s="89">
        <v>3.5</v>
      </c>
      <c r="J32" s="91"/>
      <c r="K32" s="80">
        <v>4</v>
      </c>
      <c r="L32" s="80">
        <v>1</v>
      </c>
      <c r="M32" s="80">
        <v>1</v>
      </c>
      <c r="N32" s="80">
        <v>2</v>
      </c>
      <c r="O32" s="80"/>
      <c r="P32" s="82">
        <f t="shared" si="2"/>
        <v>35.5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78</v>
      </c>
      <c r="L88" s="100">
        <f>SUM(L4:L87)</f>
        <v>25</v>
      </c>
      <c r="M88" s="100">
        <f t="shared" ref="M88:N88" si="8">SUM(M4:M87)</f>
        <v>25</v>
      </c>
      <c r="N88" s="100">
        <f t="shared" si="8"/>
        <v>48</v>
      </c>
      <c r="O88" s="100">
        <f>SUM(O4:O87)</f>
        <v>2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201</v>
      </c>
      <c r="C89" s="105">
        <f t="shared" si="9"/>
        <v>107</v>
      </c>
      <c r="D89" s="105">
        <f t="shared" si="9"/>
        <v>40</v>
      </c>
      <c r="E89" s="105">
        <f t="shared" si="9"/>
        <v>50</v>
      </c>
      <c r="F89" s="125">
        <f t="shared" si="9"/>
        <v>398</v>
      </c>
      <c r="G89" s="123">
        <f t="shared" si="9"/>
        <v>978.5</v>
      </c>
      <c r="H89" s="115"/>
      <c r="I89" s="106">
        <f>SUM(I4:I87)</f>
        <v>255.5</v>
      </c>
      <c r="J89" s="107">
        <f>SUM(J4:J87)</f>
        <v>5.09</v>
      </c>
      <c r="K89" s="107">
        <f>K88*3.5</f>
        <v>273</v>
      </c>
      <c r="L89" s="107">
        <f>L88*5.5</f>
        <v>137.5</v>
      </c>
      <c r="M89" s="107">
        <f t="shared" ref="M89" si="10">M88*5.5</f>
        <v>137.5</v>
      </c>
      <c r="N89" s="107">
        <f>N88*3.5</f>
        <v>168</v>
      </c>
      <c r="O89" s="107">
        <f>O88*3.5</f>
        <v>7</v>
      </c>
      <c r="P89" s="108">
        <f>SUM(P4:P87)</f>
        <v>978.5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703.5</v>
      </c>
      <c r="C90" s="112"/>
      <c r="D90" s="112"/>
      <c r="E90" s="123">
        <f>E89*5.5</f>
        <v>275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1ZOtJB8Yue6/0icfNtBZsJZdB80RdwDRAh78Z0MwELw5MU2gaD8vCrg20u9Nek8pGgp6Im5/LsLYBGvFn0ik6Q==" saltValue="Wv3LNwjZn/U9KEqpg+ZNKw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49" firstPageNumber="0" orientation="portrait" horizontalDpi="300" verticalDpi="300" r:id="rId1"/>
  <ignoredErrors>
    <ignoredError sqref="F4:F34 F35:F3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92"/>
  <sheetViews>
    <sheetView zoomScale="110" zoomScaleNormal="110" workbookViewId="0">
      <pane xSplit="1" ySplit="2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5546875" style="55" bestFit="1" customWidth="1"/>
    <col min="2" max="2" width="8.109375" style="56" customWidth="1"/>
    <col min="3" max="3" width="9" style="56" customWidth="1"/>
    <col min="4" max="4" width="7.6640625" style="56" customWidth="1"/>
    <col min="5" max="5" width="8.4414062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6640625" style="56" customWidth="1"/>
    <col min="14" max="14" width="9.5546875" style="56" customWidth="1"/>
    <col min="15" max="15" width="8.44140625" style="56" customWidth="1"/>
    <col min="16" max="16" width="11.33203125" style="94" customWidth="1"/>
    <col min="17" max="17" width="7.6640625" style="56" customWidth="1"/>
    <col min="18" max="18" width="7.554687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3</v>
      </c>
      <c r="C4" s="80">
        <v>4</v>
      </c>
      <c r="D4" s="80"/>
      <c r="E4" s="80">
        <v>4</v>
      </c>
      <c r="F4" s="127">
        <f t="shared" ref="F4:F67" si="0">SUM(B4:E4)</f>
        <v>11</v>
      </c>
      <c r="G4" s="81">
        <f>SUM(B4*3.5)+(E4*5.5)</f>
        <v>32.5</v>
      </c>
      <c r="H4" s="115"/>
      <c r="I4" s="88">
        <v>23.5</v>
      </c>
      <c r="J4" s="91"/>
      <c r="K4" s="80">
        <v>1</v>
      </c>
      <c r="L4" s="80">
        <v>1</v>
      </c>
      <c r="M4" s="80"/>
      <c r="N4" s="80"/>
      <c r="O4" s="80"/>
      <c r="P4" s="82">
        <f>SUM(I4)+(K4*3.5)+(L4*5.5)+(M4*5.5)+(N4*3.5)+(O4*3.5)-(Q4*3.5+R4*5.5)</f>
        <v>32.5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5</v>
      </c>
      <c r="C5" s="80">
        <v>4</v>
      </c>
      <c r="D5" s="80">
        <v>2</v>
      </c>
      <c r="E5" s="80">
        <v>2</v>
      </c>
      <c r="F5" s="127">
        <f t="shared" si="0"/>
        <v>13</v>
      </c>
      <c r="G5" s="81">
        <f t="shared" ref="G5:G68" si="1">SUM(B5*3.5)+(E5*5.5)</f>
        <v>28.5</v>
      </c>
      <c r="H5" s="115"/>
      <c r="I5" s="88">
        <v>14</v>
      </c>
      <c r="J5" s="91">
        <v>0.05</v>
      </c>
      <c r="K5" s="80">
        <v>1</v>
      </c>
      <c r="L5" s="80"/>
      <c r="M5" s="80">
        <v>2</v>
      </c>
      <c r="N5" s="80"/>
      <c r="O5" s="80"/>
      <c r="P5" s="82">
        <f t="shared" ref="P5:P68" si="2">SUM(I5)+(K5*3.5)+(L5*5.5)+(M5*5.5)+(N5*3.5)+(O5*3.5)-(Q5*3.5+R5*5.5)</f>
        <v>28.5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5</v>
      </c>
      <c r="C6" s="80">
        <v>5</v>
      </c>
      <c r="D6" s="80">
        <v>2</v>
      </c>
      <c r="E6" s="80">
        <v>3</v>
      </c>
      <c r="F6" s="127">
        <f t="shared" si="0"/>
        <v>15</v>
      </c>
      <c r="G6" s="81">
        <f t="shared" si="1"/>
        <v>34</v>
      </c>
      <c r="H6" s="115"/>
      <c r="I6" s="89">
        <v>10.5</v>
      </c>
      <c r="J6" s="91"/>
      <c r="K6" s="80">
        <v>1</v>
      </c>
      <c r="L6" s="80">
        <v>3</v>
      </c>
      <c r="M6" s="80"/>
      <c r="N6" s="80">
        <v>1</v>
      </c>
      <c r="O6" s="80"/>
      <c r="P6" s="82">
        <f t="shared" si="2"/>
        <v>34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13</v>
      </c>
      <c r="C7" s="80">
        <v>3</v>
      </c>
      <c r="D7" s="80">
        <v>2</v>
      </c>
      <c r="E7" s="80"/>
      <c r="F7" s="127">
        <f t="shared" si="0"/>
        <v>18</v>
      </c>
      <c r="G7" s="81">
        <f t="shared" si="1"/>
        <v>45.5</v>
      </c>
      <c r="H7" s="115"/>
      <c r="I7" s="89">
        <v>14</v>
      </c>
      <c r="J7" s="91"/>
      <c r="K7" s="80">
        <v>8</v>
      </c>
      <c r="L7" s="80"/>
      <c r="M7" s="80"/>
      <c r="N7" s="80">
        <v>1</v>
      </c>
      <c r="O7" s="80"/>
      <c r="P7" s="82">
        <f t="shared" si="2"/>
        <v>45.5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12</v>
      </c>
      <c r="C8" s="80">
        <v>4</v>
      </c>
      <c r="D8" s="80">
        <v>1</v>
      </c>
      <c r="E8" s="80">
        <v>2</v>
      </c>
      <c r="F8" s="127">
        <f t="shared" si="0"/>
        <v>19</v>
      </c>
      <c r="G8" s="81">
        <f t="shared" si="1"/>
        <v>53</v>
      </c>
      <c r="H8" s="115"/>
      <c r="I8" s="88">
        <v>10.5</v>
      </c>
      <c r="J8" s="91"/>
      <c r="K8" s="80">
        <v>8</v>
      </c>
      <c r="L8" s="80"/>
      <c r="M8" s="80">
        <v>2</v>
      </c>
      <c r="N8" s="80">
        <v>1</v>
      </c>
      <c r="O8" s="80"/>
      <c r="P8" s="82">
        <f t="shared" si="2"/>
        <v>53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4</v>
      </c>
      <c r="C9" s="80"/>
      <c r="D9" s="80"/>
      <c r="E9" s="80"/>
      <c r="F9" s="127">
        <f t="shared" si="0"/>
        <v>4</v>
      </c>
      <c r="G9" s="81">
        <f t="shared" si="1"/>
        <v>14</v>
      </c>
      <c r="H9" s="115"/>
      <c r="I9" s="89">
        <v>14</v>
      </c>
      <c r="J9" s="91"/>
      <c r="K9" s="80"/>
      <c r="L9" s="80"/>
      <c r="M9" s="80"/>
      <c r="N9" s="80"/>
      <c r="O9" s="80"/>
      <c r="P9" s="82">
        <f t="shared" si="2"/>
        <v>14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209</v>
      </c>
      <c r="B10" s="79">
        <v>8</v>
      </c>
      <c r="C10" s="80">
        <v>3</v>
      </c>
      <c r="D10" s="80">
        <v>1</v>
      </c>
      <c r="E10" s="80">
        <v>2</v>
      </c>
      <c r="F10" s="127">
        <f t="shared" si="0"/>
        <v>14</v>
      </c>
      <c r="G10" s="81">
        <f t="shared" si="1"/>
        <v>39</v>
      </c>
      <c r="H10" s="115"/>
      <c r="I10" s="89">
        <v>7</v>
      </c>
      <c r="J10" s="91">
        <v>0.5</v>
      </c>
      <c r="K10" s="80">
        <v>6</v>
      </c>
      <c r="L10" s="80">
        <v>1</v>
      </c>
      <c r="M10" s="80">
        <v>1</v>
      </c>
      <c r="N10" s="80"/>
      <c r="O10" s="80"/>
      <c r="P10" s="82">
        <f t="shared" si="2"/>
        <v>39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212</v>
      </c>
      <c r="B11" s="79">
        <v>7</v>
      </c>
      <c r="C11" s="80">
        <v>5</v>
      </c>
      <c r="D11" s="80">
        <v>1</v>
      </c>
      <c r="E11" s="80">
        <v>2</v>
      </c>
      <c r="F11" s="127">
        <f t="shared" si="0"/>
        <v>15</v>
      </c>
      <c r="G11" s="81">
        <f t="shared" si="1"/>
        <v>35.5</v>
      </c>
      <c r="H11" s="115"/>
      <c r="I11" s="89">
        <v>10.5</v>
      </c>
      <c r="J11" s="91">
        <v>2</v>
      </c>
      <c r="K11" s="80">
        <v>2</v>
      </c>
      <c r="L11" s="80">
        <v>2</v>
      </c>
      <c r="M11" s="80"/>
      <c r="N11" s="80">
        <v>2</v>
      </c>
      <c r="O11" s="80"/>
      <c r="P11" s="82">
        <f t="shared" si="2"/>
        <v>35.5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213</v>
      </c>
      <c r="B12" s="79">
        <v>14</v>
      </c>
      <c r="C12" s="80">
        <v>3</v>
      </c>
      <c r="D12" s="80">
        <v>1</v>
      </c>
      <c r="E12" s="80"/>
      <c r="F12" s="127">
        <f t="shared" si="0"/>
        <v>18</v>
      </c>
      <c r="G12" s="81">
        <f t="shared" si="1"/>
        <v>49</v>
      </c>
      <c r="H12" s="115"/>
      <c r="I12" s="89">
        <v>7</v>
      </c>
      <c r="J12" s="91"/>
      <c r="K12" s="80">
        <v>9</v>
      </c>
      <c r="L12" s="80"/>
      <c r="M12" s="80"/>
      <c r="N12" s="80">
        <v>3</v>
      </c>
      <c r="O12" s="80"/>
      <c r="P12" s="82">
        <f t="shared" si="2"/>
        <v>49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7</v>
      </c>
      <c r="C13" s="80">
        <v>6</v>
      </c>
      <c r="D13" s="80">
        <v>3</v>
      </c>
      <c r="E13" s="87">
        <v>2</v>
      </c>
      <c r="F13" s="127">
        <f t="shared" si="0"/>
        <v>18</v>
      </c>
      <c r="G13" s="81">
        <f t="shared" si="1"/>
        <v>35.5</v>
      </c>
      <c r="H13" s="115"/>
      <c r="I13" s="89">
        <v>7</v>
      </c>
      <c r="J13" s="91">
        <v>0.5</v>
      </c>
      <c r="K13" s="80">
        <v>5</v>
      </c>
      <c r="L13" s="80">
        <v>1</v>
      </c>
      <c r="M13" s="80">
        <v>1</v>
      </c>
      <c r="N13" s="80"/>
      <c r="O13" s="80"/>
      <c r="P13" s="82">
        <f t="shared" si="2"/>
        <v>35.5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13</v>
      </c>
      <c r="C14" s="80">
        <v>4</v>
      </c>
      <c r="D14" s="80">
        <v>5</v>
      </c>
      <c r="E14" s="87"/>
      <c r="F14" s="127">
        <f t="shared" si="0"/>
        <v>22</v>
      </c>
      <c r="G14" s="81">
        <f t="shared" si="1"/>
        <v>45.5</v>
      </c>
      <c r="H14" s="115"/>
      <c r="I14" s="89">
        <v>10.5</v>
      </c>
      <c r="J14" s="91">
        <v>0.1</v>
      </c>
      <c r="K14" s="80">
        <v>4</v>
      </c>
      <c r="L14" s="80"/>
      <c r="M14" s="80"/>
      <c r="N14" s="80">
        <v>6</v>
      </c>
      <c r="O14" s="80"/>
      <c r="P14" s="82">
        <f t="shared" si="2"/>
        <v>45.5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219</v>
      </c>
      <c r="B15" s="79">
        <v>6</v>
      </c>
      <c r="C15" s="80">
        <v>9</v>
      </c>
      <c r="D15" s="80">
        <v>4</v>
      </c>
      <c r="E15" s="80"/>
      <c r="F15" s="127">
        <f t="shared" si="0"/>
        <v>19</v>
      </c>
      <c r="G15" s="81">
        <f t="shared" si="1"/>
        <v>21</v>
      </c>
      <c r="H15" s="115"/>
      <c r="I15" s="88">
        <v>0</v>
      </c>
      <c r="J15" s="91"/>
      <c r="K15" s="80">
        <v>3</v>
      </c>
      <c r="L15" s="80"/>
      <c r="M15" s="80"/>
      <c r="N15" s="80">
        <v>3</v>
      </c>
      <c r="O15" s="80"/>
      <c r="P15" s="82">
        <f t="shared" si="2"/>
        <v>21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220</v>
      </c>
      <c r="B16" s="79">
        <v>10</v>
      </c>
      <c r="C16" s="80">
        <v>3</v>
      </c>
      <c r="D16" s="80">
        <v>2</v>
      </c>
      <c r="E16" s="80">
        <v>3</v>
      </c>
      <c r="F16" s="127">
        <f t="shared" si="0"/>
        <v>18</v>
      </c>
      <c r="G16" s="81">
        <f t="shared" si="1"/>
        <v>51.5</v>
      </c>
      <c r="H16" s="115"/>
      <c r="I16" s="89">
        <v>14</v>
      </c>
      <c r="J16" s="91">
        <v>0.7</v>
      </c>
      <c r="K16" s="80">
        <v>1</v>
      </c>
      <c r="L16" s="80">
        <v>2</v>
      </c>
      <c r="M16" s="80">
        <v>1</v>
      </c>
      <c r="N16" s="80">
        <v>4</v>
      </c>
      <c r="O16" s="80">
        <v>1</v>
      </c>
      <c r="P16" s="82">
        <f t="shared" si="2"/>
        <v>51.5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221</v>
      </c>
      <c r="B17" s="79">
        <v>8</v>
      </c>
      <c r="C17" s="80">
        <v>5</v>
      </c>
      <c r="D17" s="80">
        <v>3</v>
      </c>
      <c r="E17" s="80">
        <v>3</v>
      </c>
      <c r="F17" s="127">
        <f t="shared" si="0"/>
        <v>19</v>
      </c>
      <c r="G17" s="81">
        <f t="shared" si="1"/>
        <v>44.5</v>
      </c>
      <c r="H17" s="115"/>
      <c r="I17" s="89">
        <v>0</v>
      </c>
      <c r="J17" s="91"/>
      <c r="K17" s="80">
        <v>6</v>
      </c>
      <c r="L17" s="80">
        <v>2</v>
      </c>
      <c r="M17" s="80">
        <v>1</v>
      </c>
      <c r="N17" s="80">
        <v>2</v>
      </c>
      <c r="O17" s="80"/>
      <c r="P17" s="82">
        <f t="shared" si="2"/>
        <v>44.5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224</v>
      </c>
      <c r="B18" s="79">
        <v>8</v>
      </c>
      <c r="C18" s="80">
        <v>6</v>
      </c>
      <c r="D18" s="80">
        <v>2</v>
      </c>
      <c r="E18" s="80">
        <v>1</v>
      </c>
      <c r="F18" s="127">
        <f t="shared" si="0"/>
        <v>17</v>
      </c>
      <c r="G18" s="81">
        <f t="shared" si="1"/>
        <v>33.5</v>
      </c>
      <c r="H18" s="115"/>
      <c r="I18" s="89">
        <v>3.5</v>
      </c>
      <c r="J18" s="91"/>
      <c r="K18" s="80">
        <v>3</v>
      </c>
      <c r="L18" s="80">
        <v>1</v>
      </c>
      <c r="M18" s="80"/>
      <c r="N18" s="80">
        <v>4</v>
      </c>
      <c r="O18" s="80"/>
      <c r="P18" s="82">
        <f t="shared" si="2"/>
        <v>33.5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226</v>
      </c>
      <c r="B19" s="79">
        <v>12</v>
      </c>
      <c r="C19" s="80">
        <v>3</v>
      </c>
      <c r="D19" s="80">
        <v>1</v>
      </c>
      <c r="E19" s="80">
        <v>1</v>
      </c>
      <c r="F19" s="127">
        <f t="shared" si="0"/>
        <v>17</v>
      </c>
      <c r="G19" s="81">
        <f t="shared" si="1"/>
        <v>47.5</v>
      </c>
      <c r="H19" s="115"/>
      <c r="I19" s="89">
        <v>7</v>
      </c>
      <c r="J19" s="91"/>
      <c r="K19" s="80">
        <v>6</v>
      </c>
      <c r="L19" s="80"/>
      <c r="M19" s="80">
        <v>1</v>
      </c>
      <c r="N19" s="80">
        <v>4</v>
      </c>
      <c r="O19" s="80"/>
      <c r="P19" s="82">
        <f t="shared" si="2"/>
        <v>47.5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227</v>
      </c>
      <c r="B20" s="79">
        <v>5</v>
      </c>
      <c r="C20" s="80">
        <v>5</v>
      </c>
      <c r="D20" s="80">
        <v>2</v>
      </c>
      <c r="E20" s="80"/>
      <c r="F20" s="127">
        <f t="shared" si="0"/>
        <v>12</v>
      </c>
      <c r="G20" s="81">
        <f t="shared" si="1"/>
        <v>17.5</v>
      </c>
      <c r="H20" s="115"/>
      <c r="I20" s="89">
        <v>14</v>
      </c>
      <c r="J20" s="91"/>
      <c r="K20" s="80">
        <v>1</v>
      </c>
      <c r="L20" s="80"/>
      <c r="M20" s="80"/>
      <c r="N20" s="80"/>
      <c r="O20" s="80"/>
      <c r="P20" s="82">
        <f t="shared" si="2"/>
        <v>17.5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228</v>
      </c>
      <c r="B21" s="79">
        <v>6</v>
      </c>
      <c r="C21" s="80">
        <v>7</v>
      </c>
      <c r="D21" s="80">
        <v>2</v>
      </c>
      <c r="E21" s="80"/>
      <c r="F21" s="127">
        <f t="shared" si="0"/>
        <v>15</v>
      </c>
      <c r="G21" s="81">
        <f t="shared" si="1"/>
        <v>21</v>
      </c>
      <c r="H21" s="115"/>
      <c r="I21" s="89">
        <v>7</v>
      </c>
      <c r="J21" s="91"/>
      <c r="K21" s="80">
        <v>4</v>
      </c>
      <c r="L21" s="80"/>
      <c r="M21" s="80"/>
      <c r="N21" s="80"/>
      <c r="O21" s="80"/>
      <c r="P21" s="82">
        <f t="shared" si="2"/>
        <v>21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229</v>
      </c>
      <c r="B22" s="79">
        <v>9</v>
      </c>
      <c r="C22" s="80">
        <v>5</v>
      </c>
      <c r="D22" s="80">
        <v>3</v>
      </c>
      <c r="E22" s="80"/>
      <c r="F22" s="127">
        <f t="shared" si="0"/>
        <v>17</v>
      </c>
      <c r="G22" s="81">
        <f t="shared" si="1"/>
        <v>31.5</v>
      </c>
      <c r="H22" s="115"/>
      <c r="I22" s="89">
        <v>17.5</v>
      </c>
      <c r="J22" s="91"/>
      <c r="K22" s="80">
        <v>4</v>
      </c>
      <c r="L22" s="80"/>
      <c r="M22" s="80"/>
      <c r="N22" s="80"/>
      <c r="O22" s="80"/>
      <c r="P22" s="82">
        <f t="shared" si="2"/>
        <v>31.5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231</v>
      </c>
      <c r="B23" s="79">
        <v>10</v>
      </c>
      <c r="C23" s="80">
        <v>4</v>
      </c>
      <c r="D23" s="80"/>
      <c r="E23" s="80">
        <v>1</v>
      </c>
      <c r="F23" s="127">
        <f t="shared" si="0"/>
        <v>15</v>
      </c>
      <c r="G23" s="81">
        <f t="shared" si="1"/>
        <v>40.5</v>
      </c>
      <c r="H23" s="115"/>
      <c r="I23" s="88">
        <v>14</v>
      </c>
      <c r="J23" s="91">
        <v>1.6</v>
      </c>
      <c r="K23" s="80">
        <v>3</v>
      </c>
      <c r="L23" s="80">
        <v>1</v>
      </c>
      <c r="M23" s="80"/>
      <c r="N23" s="80">
        <v>3</v>
      </c>
      <c r="O23" s="80"/>
      <c r="P23" s="82">
        <f t="shared" si="2"/>
        <v>40.5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232</v>
      </c>
      <c r="B24" s="79">
        <v>5</v>
      </c>
      <c r="C24" s="80">
        <v>1</v>
      </c>
      <c r="D24" s="80">
        <v>1</v>
      </c>
      <c r="E24" s="80">
        <v>4</v>
      </c>
      <c r="F24" s="127">
        <f t="shared" si="0"/>
        <v>11</v>
      </c>
      <c r="G24" s="81">
        <f t="shared" si="1"/>
        <v>39.5</v>
      </c>
      <c r="H24" s="115"/>
      <c r="I24" s="89">
        <v>10.5</v>
      </c>
      <c r="J24" s="91"/>
      <c r="K24" s="80">
        <v>1</v>
      </c>
      <c r="L24" s="80">
        <v>1</v>
      </c>
      <c r="M24" s="80">
        <v>3</v>
      </c>
      <c r="N24" s="80">
        <v>1</v>
      </c>
      <c r="O24" s="80"/>
      <c r="P24" s="82">
        <f t="shared" si="2"/>
        <v>39.5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233</v>
      </c>
      <c r="B25" s="79">
        <v>11</v>
      </c>
      <c r="C25" s="80">
        <v>1</v>
      </c>
      <c r="D25" s="80">
        <v>1</v>
      </c>
      <c r="E25" s="80">
        <v>2</v>
      </c>
      <c r="F25" s="127">
        <f t="shared" si="0"/>
        <v>15</v>
      </c>
      <c r="G25" s="81">
        <f t="shared" si="1"/>
        <v>49.5</v>
      </c>
      <c r="H25" s="115"/>
      <c r="I25" s="89">
        <v>14</v>
      </c>
      <c r="J25" s="91"/>
      <c r="K25" s="80">
        <v>4</v>
      </c>
      <c r="L25" s="80">
        <v>2</v>
      </c>
      <c r="M25" s="80"/>
      <c r="N25" s="80">
        <v>3</v>
      </c>
      <c r="O25" s="80"/>
      <c r="P25" s="82">
        <f t="shared" si="2"/>
        <v>49.5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234</v>
      </c>
      <c r="B26" s="79">
        <v>8</v>
      </c>
      <c r="C26" s="80">
        <v>4</v>
      </c>
      <c r="D26" s="80">
        <v>2</v>
      </c>
      <c r="E26" s="80">
        <v>5</v>
      </c>
      <c r="F26" s="127">
        <f t="shared" si="0"/>
        <v>19</v>
      </c>
      <c r="G26" s="81">
        <f t="shared" si="1"/>
        <v>55.5</v>
      </c>
      <c r="H26" s="115"/>
      <c r="I26" s="89">
        <v>14</v>
      </c>
      <c r="J26" s="91"/>
      <c r="K26" s="80">
        <v>1</v>
      </c>
      <c r="L26" s="80">
        <v>2</v>
      </c>
      <c r="M26" s="80">
        <v>3</v>
      </c>
      <c r="N26" s="80">
        <v>3</v>
      </c>
      <c r="O26" s="80"/>
      <c r="P26" s="82">
        <f t="shared" si="2"/>
        <v>55.5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40</v>
      </c>
      <c r="B27" s="79">
        <v>4</v>
      </c>
      <c r="C27" s="80">
        <v>1</v>
      </c>
      <c r="D27" s="80">
        <v>2</v>
      </c>
      <c r="E27" s="80"/>
      <c r="F27" s="127">
        <f t="shared" si="0"/>
        <v>7</v>
      </c>
      <c r="G27" s="81">
        <f t="shared" si="1"/>
        <v>14</v>
      </c>
      <c r="H27" s="115"/>
      <c r="I27" s="89">
        <v>3.5</v>
      </c>
      <c r="J27" s="91"/>
      <c r="K27" s="80">
        <v>2</v>
      </c>
      <c r="L27" s="80"/>
      <c r="M27" s="80"/>
      <c r="N27" s="80">
        <v>1</v>
      </c>
      <c r="O27" s="80"/>
      <c r="P27" s="82">
        <f t="shared" si="2"/>
        <v>14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41</v>
      </c>
      <c r="B28" s="79">
        <v>6</v>
      </c>
      <c r="C28" s="80">
        <v>6</v>
      </c>
      <c r="D28" s="80">
        <v>2</v>
      </c>
      <c r="E28" s="80">
        <v>1</v>
      </c>
      <c r="F28" s="127">
        <f t="shared" si="0"/>
        <v>15</v>
      </c>
      <c r="G28" s="81">
        <f t="shared" si="1"/>
        <v>26.5</v>
      </c>
      <c r="H28" s="115"/>
      <c r="I28" s="89">
        <v>10.5</v>
      </c>
      <c r="J28" s="91"/>
      <c r="K28" s="80">
        <v>3</v>
      </c>
      <c r="L28" s="80">
        <v>1</v>
      </c>
      <c r="M28" s="80"/>
      <c r="N28" s="80"/>
      <c r="O28" s="80"/>
      <c r="P28" s="82">
        <f t="shared" si="2"/>
        <v>26.5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44</v>
      </c>
      <c r="B29" s="79">
        <v>6</v>
      </c>
      <c r="C29" s="80">
        <v>6</v>
      </c>
      <c r="D29" s="80">
        <v>2</v>
      </c>
      <c r="E29" s="80"/>
      <c r="F29" s="127">
        <f t="shared" si="0"/>
        <v>14</v>
      </c>
      <c r="G29" s="81">
        <f t="shared" si="1"/>
        <v>21</v>
      </c>
      <c r="H29" s="115"/>
      <c r="I29" s="88">
        <v>7</v>
      </c>
      <c r="J29" s="91"/>
      <c r="K29" s="80">
        <v>2</v>
      </c>
      <c r="L29" s="80"/>
      <c r="M29" s="80"/>
      <c r="N29" s="80">
        <v>2</v>
      </c>
      <c r="O29" s="80"/>
      <c r="P29" s="82">
        <f t="shared" si="2"/>
        <v>21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45</v>
      </c>
      <c r="B30" s="79">
        <v>2</v>
      </c>
      <c r="C30" s="80">
        <v>1</v>
      </c>
      <c r="D30" s="80"/>
      <c r="E30" s="80">
        <v>1</v>
      </c>
      <c r="F30" s="127">
        <f t="shared" si="0"/>
        <v>4</v>
      </c>
      <c r="G30" s="81">
        <f t="shared" si="1"/>
        <v>12.5</v>
      </c>
      <c r="H30" s="115"/>
      <c r="I30" s="89">
        <v>3.5</v>
      </c>
      <c r="J30" s="91"/>
      <c r="K30" s="80">
        <v>1</v>
      </c>
      <c r="L30" s="80">
        <v>1</v>
      </c>
      <c r="M30" s="80"/>
      <c r="N30" s="80"/>
      <c r="O30" s="80"/>
      <c r="P30" s="82">
        <f t="shared" si="2"/>
        <v>12.5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90</v>
      </c>
      <c r="L88" s="100">
        <f>SUM(L4:L87)</f>
        <v>21</v>
      </c>
      <c r="M88" s="100">
        <f t="shared" ref="M88:N88" si="8">SUM(M4:M87)</f>
        <v>15</v>
      </c>
      <c r="N88" s="100">
        <f t="shared" si="8"/>
        <v>44</v>
      </c>
      <c r="O88" s="100">
        <f>SUM(O4:O87)</f>
        <v>1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207</v>
      </c>
      <c r="C89" s="105">
        <f t="shared" si="9"/>
        <v>108</v>
      </c>
      <c r="D89" s="105">
        <f t="shared" si="9"/>
        <v>47</v>
      </c>
      <c r="E89" s="105">
        <f t="shared" si="9"/>
        <v>39</v>
      </c>
      <c r="F89" s="125">
        <f t="shared" si="9"/>
        <v>401</v>
      </c>
      <c r="G89" s="123">
        <f t="shared" si="9"/>
        <v>939</v>
      </c>
      <c r="H89" s="115"/>
      <c r="I89" s="106">
        <f>SUM(I4:I87)</f>
        <v>268.5</v>
      </c>
      <c r="J89" s="107">
        <f>SUM(J4:J87)</f>
        <v>5.4499999999999993</v>
      </c>
      <c r="K89" s="107">
        <f>K88*3.5</f>
        <v>315</v>
      </c>
      <c r="L89" s="107">
        <f>L88*5.5</f>
        <v>115.5</v>
      </c>
      <c r="M89" s="107">
        <f t="shared" ref="M89" si="10">M88*5.5</f>
        <v>82.5</v>
      </c>
      <c r="N89" s="107">
        <f>N88*3.5</f>
        <v>154</v>
      </c>
      <c r="O89" s="107">
        <f>O88*3.5</f>
        <v>3.5</v>
      </c>
      <c r="P89" s="108">
        <f>SUM(P4:P87)</f>
        <v>939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724.5</v>
      </c>
      <c r="C90" s="112"/>
      <c r="D90" s="112"/>
      <c r="E90" s="123">
        <f>E89*5.5</f>
        <v>214.5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39.6" x14ac:dyDescent="0.25">
      <c r="A92" s="117"/>
      <c r="Q92" s="118" t="s">
        <v>30</v>
      </c>
      <c r="R92" s="119">
        <f>S89</f>
        <v>0</v>
      </c>
    </row>
  </sheetData>
  <sheetProtection algorithmName="SHA-512" hashValue="e9Qa787MjJFK1Mu5+AjuQ+yLhtT2qoZrVVNCGavyRin/kCwGYV3V3obTsBqMRt5B20NAL1zQlKqSI99XTHFbvQ==" saltValue="CTLptwLi6PT8uWzfTINkL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3" firstPageNumber="0" orientation="portrait" horizontalDpi="300" verticalDpi="300" r:id="rId1"/>
  <ignoredErrors>
    <ignoredError sqref="F4:F5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8.5546875" style="55" customWidth="1"/>
    <col min="2" max="2" width="8.44140625" style="56" customWidth="1"/>
    <col min="3" max="3" width="8.6640625" style="56" customWidth="1"/>
    <col min="4" max="4" width="8.44140625" style="56" customWidth="1"/>
    <col min="5" max="5" width="9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6640625" style="56" customWidth="1"/>
    <col min="14" max="14" width="9.886718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10</v>
      </c>
      <c r="C4" s="80">
        <v>3</v>
      </c>
      <c r="D4" s="80">
        <v>1</v>
      </c>
      <c r="E4" s="80"/>
      <c r="F4" s="127">
        <f t="shared" ref="F4:F67" si="0">SUM(B4:E4)</f>
        <v>14</v>
      </c>
      <c r="G4" s="81">
        <f>SUM(B4*3.5)+(E4*5.5)</f>
        <v>35</v>
      </c>
      <c r="H4" s="115"/>
      <c r="I4" s="89">
        <v>28</v>
      </c>
      <c r="J4" s="91"/>
      <c r="K4" s="80">
        <v>2</v>
      </c>
      <c r="L4" s="80"/>
      <c r="M4" s="80"/>
      <c r="N4" s="80"/>
      <c r="O4" s="80"/>
      <c r="P4" s="82">
        <f>SUM(I4)+(K4*3.5)+(L4*5.5)+(M4*5.5)+(N4*3.5)+(O4*3.5)-(Q4*3.5+R4*5.5)</f>
        <v>35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9</v>
      </c>
      <c r="C5" s="80">
        <v>2</v>
      </c>
      <c r="D5" s="80">
        <v>3</v>
      </c>
      <c r="E5" s="80"/>
      <c r="F5" s="127">
        <f t="shared" si="0"/>
        <v>14</v>
      </c>
      <c r="G5" s="81">
        <f t="shared" ref="G5:G68" si="1">SUM(B5*3.5)+(E5*5.5)</f>
        <v>31.5</v>
      </c>
      <c r="H5" s="115"/>
      <c r="I5" s="88">
        <v>10.5</v>
      </c>
      <c r="J5" s="91"/>
      <c r="K5" s="80">
        <v>5</v>
      </c>
      <c r="L5" s="80"/>
      <c r="M5" s="80"/>
      <c r="N5" s="80">
        <v>1</v>
      </c>
      <c r="O5" s="80"/>
      <c r="P5" s="82">
        <f t="shared" ref="P5:P68" si="2">SUM(I5)+(K5*3.5)+(L5*5.5)+(M5*5.5)+(N5*3.5)+(O5*3.5)-(Q5*3.5+R5*5.5)</f>
        <v>31.5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8</v>
      </c>
      <c r="C6" s="80">
        <v>3</v>
      </c>
      <c r="D6" s="80">
        <v>1</v>
      </c>
      <c r="E6" s="80">
        <v>2</v>
      </c>
      <c r="F6" s="127">
        <f t="shared" si="0"/>
        <v>14</v>
      </c>
      <c r="G6" s="81">
        <f t="shared" si="1"/>
        <v>39</v>
      </c>
      <c r="H6" s="115"/>
      <c r="I6" s="89">
        <v>23</v>
      </c>
      <c r="J6" s="91">
        <v>0.7</v>
      </c>
      <c r="K6" s="80">
        <v>3</v>
      </c>
      <c r="L6" s="80">
        <v>1</v>
      </c>
      <c r="M6" s="80"/>
      <c r="N6" s="80"/>
      <c r="O6" s="80"/>
      <c r="P6" s="82">
        <f t="shared" si="2"/>
        <v>39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12</v>
      </c>
      <c r="C7" s="80">
        <v>2</v>
      </c>
      <c r="D7" s="80">
        <v>2</v>
      </c>
      <c r="E7" s="80">
        <v>3</v>
      </c>
      <c r="F7" s="127">
        <f t="shared" si="0"/>
        <v>19</v>
      </c>
      <c r="G7" s="81">
        <f t="shared" si="1"/>
        <v>58.5</v>
      </c>
      <c r="H7" s="115"/>
      <c r="I7" s="89">
        <v>10.5</v>
      </c>
      <c r="J7" s="91"/>
      <c r="K7" s="80">
        <v>4</v>
      </c>
      <c r="L7" s="80"/>
      <c r="M7" s="80">
        <v>3</v>
      </c>
      <c r="N7" s="80">
        <v>5</v>
      </c>
      <c r="O7" s="80"/>
      <c r="P7" s="82">
        <f t="shared" si="2"/>
        <v>58.5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10</v>
      </c>
      <c r="C8" s="80">
        <v>5</v>
      </c>
      <c r="D8" s="80"/>
      <c r="E8" s="80">
        <v>1</v>
      </c>
      <c r="F8" s="127">
        <f t="shared" si="0"/>
        <v>16</v>
      </c>
      <c r="G8" s="81">
        <f t="shared" si="1"/>
        <v>40.5</v>
      </c>
      <c r="H8" s="115"/>
      <c r="I8" s="88">
        <v>14</v>
      </c>
      <c r="J8" s="91"/>
      <c r="K8" s="80">
        <v>3</v>
      </c>
      <c r="L8" s="80">
        <v>1</v>
      </c>
      <c r="M8" s="80"/>
      <c r="N8" s="80">
        <v>3</v>
      </c>
      <c r="O8" s="80"/>
      <c r="P8" s="82">
        <f t="shared" si="2"/>
        <v>40.5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52</v>
      </c>
      <c r="B9" s="79">
        <v>6</v>
      </c>
      <c r="C9" s="80">
        <v>1</v>
      </c>
      <c r="D9" s="80"/>
      <c r="E9" s="80">
        <v>1</v>
      </c>
      <c r="F9" s="127">
        <f t="shared" si="0"/>
        <v>8</v>
      </c>
      <c r="G9" s="81">
        <f t="shared" si="1"/>
        <v>26.5</v>
      </c>
      <c r="H9" s="115"/>
      <c r="I9" s="89">
        <v>0</v>
      </c>
      <c r="J9" s="91"/>
      <c r="K9" s="80">
        <v>5</v>
      </c>
      <c r="L9" s="80">
        <v>1</v>
      </c>
      <c r="M9" s="80"/>
      <c r="N9" s="80">
        <v>1</v>
      </c>
      <c r="O9" s="80"/>
      <c r="P9" s="82">
        <f t="shared" si="2"/>
        <v>26.5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5</v>
      </c>
      <c r="C10" s="80"/>
      <c r="D10" s="80">
        <v>1</v>
      </c>
      <c r="E10" s="80">
        <v>3</v>
      </c>
      <c r="F10" s="127">
        <f t="shared" si="0"/>
        <v>9</v>
      </c>
      <c r="G10" s="81">
        <f t="shared" si="1"/>
        <v>34</v>
      </c>
      <c r="H10" s="115"/>
      <c r="I10" s="89">
        <v>10.5</v>
      </c>
      <c r="J10" s="91"/>
      <c r="K10" s="80">
        <v>2</v>
      </c>
      <c r="L10" s="80">
        <v>1</v>
      </c>
      <c r="M10" s="80">
        <v>2</v>
      </c>
      <c r="N10" s="80"/>
      <c r="O10" s="80"/>
      <c r="P10" s="82">
        <f t="shared" si="2"/>
        <v>34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209</v>
      </c>
      <c r="B11" s="79">
        <v>9</v>
      </c>
      <c r="C11" s="80">
        <v>5</v>
      </c>
      <c r="D11" s="80"/>
      <c r="E11" s="80"/>
      <c r="F11" s="127">
        <f t="shared" si="0"/>
        <v>14</v>
      </c>
      <c r="G11" s="81">
        <f t="shared" si="1"/>
        <v>31.5</v>
      </c>
      <c r="H11" s="115"/>
      <c r="I11" s="89">
        <v>14</v>
      </c>
      <c r="J11" s="91">
        <v>1</v>
      </c>
      <c r="K11" s="80">
        <v>5</v>
      </c>
      <c r="L11" s="80"/>
      <c r="M11" s="80"/>
      <c r="N11" s="80"/>
      <c r="O11" s="80"/>
      <c r="P11" s="82">
        <f t="shared" si="2"/>
        <v>31.5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212</v>
      </c>
      <c r="B12" s="79">
        <v>4</v>
      </c>
      <c r="C12" s="80">
        <v>5</v>
      </c>
      <c r="D12" s="80">
        <v>3</v>
      </c>
      <c r="E12" s="80">
        <v>1</v>
      </c>
      <c r="F12" s="127">
        <f t="shared" si="0"/>
        <v>13</v>
      </c>
      <c r="G12" s="81">
        <f t="shared" si="1"/>
        <v>19.5</v>
      </c>
      <c r="H12" s="115"/>
      <c r="I12" s="89">
        <v>7</v>
      </c>
      <c r="J12" s="91"/>
      <c r="K12" s="80">
        <v>2</v>
      </c>
      <c r="L12" s="80">
        <v>1</v>
      </c>
      <c r="M12" s="80"/>
      <c r="N12" s="80"/>
      <c r="O12" s="80"/>
      <c r="P12" s="82">
        <f t="shared" si="2"/>
        <v>19.5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213</v>
      </c>
      <c r="B13" s="79">
        <v>7</v>
      </c>
      <c r="C13" s="80">
        <v>5</v>
      </c>
      <c r="D13" s="80">
        <v>2</v>
      </c>
      <c r="E13" s="87">
        <v>1</v>
      </c>
      <c r="F13" s="127">
        <f t="shared" si="0"/>
        <v>15</v>
      </c>
      <c r="G13" s="81">
        <f t="shared" si="1"/>
        <v>30</v>
      </c>
      <c r="H13" s="115"/>
      <c r="I13" s="89">
        <v>10.5</v>
      </c>
      <c r="J13" s="91"/>
      <c r="K13" s="80">
        <v>3</v>
      </c>
      <c r="L13" s="80">
        <v>1</v>
      </c>
      <c r="M13" s="80"/>
      <c r="N13" s="80">
        <v>1</v>
      </c>
      <c r="O13" s="80"/>
      <c r="P13" s="82">
        <f t="shared" si="2"/>
        <v>30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217</v>
      </c>
      <c r="B14" s="79">
        <v>5</v>
      </c>
      <c r="C14" s="80">
        <v>5</v>
      </c>
      <c r="D14" s="80">
        <v>2</v>
      </c>
      <c r="E14" s="87">
        <v>3</v>
      </c>
      <c r="F14" s="127">
        <f t="shared" si="0"/>
        <v>15</v>
      </c>
      <c r="G14" s="81">
        <f t="shared" si="1"/>
        <v>34</v>
      </c>
      <c r="H14" s="115"/>
      <c r="I14" s="89">
        <v>19.5</v>
      </c>
      <c r="J14" s="91"/>
      <c r="K14" s="80">
        <v>1</v>
      </c>
      <c r="L14" s="80">
        <v>2</v>
      </c>
      <c r="M14" s="80"/>
      <c r="N14" s="80"/>
      <c r="O14" s="80"/>
      <c r="P14" s="82">
        <f t="shared" si="2"/>
        <v>34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218</v>
      </c>
      <c r="B15" s="79">
        <v>9</v>
      </c>
      <c r="C15" s="80">
        <v>1</v>
      </c>
      <c r="D15" s="80"/>
      <c r="E15" s="80">
        <v>5</v>
      </c>
      <c r="F15" s="127">
        <f t="shared" si="0"/>
        <v>15</v>
      </c>
      <c r="G15" s="81">
        <f t="shared" si="1"/>
        <v>59</v>
      </c>
      <c r="H15" s="115"/>
      <c r="I15" s="88">
        <v>7</v>
      </c>
      <c r="J15" s="91"/>
      <c r="K15" s="80">
        <v>5</v>
      </c>
      <c r="L15" s="80">
        <v>3</v>
      </c>
      <c r="M15" s="80">
        <v>2</v>
      </c>
      <c r="N15" s="80">
        <v>2</v>
      </c>
      <c r="O15" s="80"/>
      <c r="P15" s="82">
        <f t="shared" si="2"/>
        <v>59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221</v>
      </c>
      <c r="B16" s="79">
        <v>10</v>
      </c>
      <c r="C16" s="80">
        <v>5</v>
      </c>
      <c r="D16" s="80">
        <v>3</v>
      </c>
      <c r="E16" s="80">
        <v>5</v>
      </c>
      <c r="F16" s="127">
        <f t="shared" si="0"/>
        <v>23</v>
      </c>
      <c r="G16" s="81">
        <f t="shared" si="1"/>
        <v>62.5</v>
      </c>
      <c r="H16" s="115"/>
      <c r="I16" s="89">
        <v>14</v>
      </c>
      <c r="J16" s="91">
        <v>0.5</v>
      </c>
      <c r="K16" s="80">
        <v>3</v>
      </c>
      <c r="L16" s="80">
        <v>2</v>
      </c>
      <c r="M16" s="80">
        <v>3</v>
      </c>
      <c r="N16" s="80">
        <v>3</v>
      </c>
      <c r="O16" s="80"/>
      <c r="P16" s="82">
        <f t="shared" si="2"/>
        <v>62.5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224</v>
      </c>
      <c r="B17" s="79">
        <v>5</v>
      </c>
      <c r="C17" s="80">
        <v>7</v>
      </c>
      <c r="D17" s="80">
        <v>3</v>
      </c>
      <c r="E17" s="80">
        <v>3</v>
      </c>
      <c r="F17" s="127">
        <f t="shared" si="0"/>
        <v>18</v>
      </c>
      <c r="G17" s="81">
        <f t="shared" si="1"/>
        <v>34</v>
      </c>
      <c r="H17" s="115"/>
      <c r="I17" s="89">
        <v>23</v>
      </c>
      <c r="J17" s="91"/>
      <c r="K17" s="80"/>
      <c r="L17" s="80"/>
      <c r="M17" s="80">
        <v>2</v>
      </c>
      <c r="N17" s="80"/>
      <c r="O17" s="80"/>
      <c r="P17" s="82">
        <f t="shared" si="2"/>
        <v>34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225</v>
      </c>
      <c r="B18" s="79">
        <v>11</v>
      </c>
      <c r="C18" s="80">
        <v>5</v>
      </c>
      <c r="D18" s="80">
        <v>1</v>
      </c>
      <c r="E18" s="80">
        <v>1</v>
      </c>
      <c r="F18" s="127">
        <f t="shared" si="0"/>
        <v>18</v>
      </c>
      <c r="G18" s="81">
        <f t="shared" si="1"/>
        <v>44</v>
      </c>
      <c r="H18" s="115"/>
      <c r="I18" s="89">
        <v>14</v>
      </c>
      <c r="J18" s="91">
        <v>0.5</v>
      </c>
      <c r="K18" s="80">
        <v>4</v>
      </c>
      <c r="L18" s="80">
        <v>1</v>
      </c>
      <c r="M18" s="80"/>
      <c r="N18" s="80">
        <v>3</v>
      </c>
      <c r="O18" s="80"/>
      <c r="P18" s="82">
        <f t="shared" si="2"/>
        <v>44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226</v>
      </c>
      <c r="B19" s="79">
        <v>6</v>
      </c>
      <c r="C19" s="80">
        <v>5</v>
      </c>
      <c r="D19" s="80"/>
      <c r="E19" s="80">
        <v>2</v>
      </c>
      <c r="F19" s="127">
        <f t="shared" si="0"/>
        <v>13</v>
      </c>
      <c r="G19" s="81">
        <f t="shared" si="1"/>
        <v>32</v>
      </c>
      <c r="H19" s="115"/>
      <c r="I19" s="89">
        <v>7</v>
      </c>
      <c r="J19" s="91"/>
      <c r="K19" s="80">
        <v>3</v>
      </c>
      <c r="L19" s="80">
        <v>1</v>
      </c>
      <c r="M19" s="80">
        <v>1</v>
      </c>
      <c r="N19" s="80">
        <v>1</v>
      </c>
      <c r="O19" s="80"/>
      <c r="P19" s="82">
        <f t="shared" si="2"/>
        <v>32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228</v>
      </c>
      <c r="B20" s="79">
        <v>14</v>
      </c>
      <c r="C20" s="80">
        <v>5</v>
      </c>
      <c r="D20" s="80">
        <v>1</v>
      </c>
      <c r="E20" s="80"/>
      <c r="F20" s="127">
        <f t="shared" si="0"/>
        <v>20</v>
      </c>
      <c r="G20" s="81">
        <f t="shared" si="1"/>
        <v>49</v>
      </c>
      <c r="H20" s="115"/>
      <c r="I20" s="89">
        <v>10.5</v>
      </c>
      <c r="J20" s="91"/>
      <c r="K20" s="80">
        <v>4</v>
      </c>
      <c r="L20" s="80"/>
      <c r="M20" s="80"/>
      <c r="N20" s="80">
        <v>7</v>
      </c>
      <c r="O20" s="80"/>
      <c r="P20" s="82">
        <f t="shared" si="2"/>
        <v>49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229</v>
      </c>
      <c r="B21" s="79">
        <v>10</v>
      </c>
      <c r="C21" s="80">
        <v>5</v>
      </c>
      <c r="D21" s="80">
        <v>1</v>
      </c>
      <c r="E21" s="80">
        <v>2</v>
      </c>
      <c r="F21" s="127">
        <f t="shared" si="0"/>
        <v>18</v>
      </c>
      <c r="G21" s="81">
        <f t="shared" si="1"/>
        <v>46</v>
      </c>
      <c r="H21" s="115"/>
      <c r="I21" s="89">
        <v>10.5</v>
      </c>
      <c r="J21" s="91"/>
      <c r="K21" s="80">
        <v>1</v>
      </c>
      <c r="L21" s="80">
        <v>1</v>
      </c>
      <c r="M21" s="80">
        <v>1</v>
      </c>
      <c r="N21" s="80">
        <v>6</v>
      </c>
      <c r="O21" s="80"/>
      <c r="P21" s="82">
        <f t="shared" si="2"/>
        <v>46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231</v>
      </c>
      <c r="B22" s="79">
        <v>9</v>
      </c>
      <c r="C22" s="80">
        <v>4</v>
      </c>
      <c r="D22" s="80"/>
      <c r="E22" s="80">
        <v>1</v>
      </c>
      <c r="F22" s="127">
        <f t="shared" si="0"/>
        <v>14</v>
      </c>
      <c r="G22" s="81">
        <f t="shared" si="1"/>
        <v>37</v>
      </c>
      <c r="H22" s="115"/>
      <c r="I22" s="89">
        <v>7</v>
      </c>
      <c r="J22" s="91"/>
      <c r="K22" s="80">
        <v>2</v>
      </c>
      <c r="L22" s="80">
        <v>1</v>
      </c>
      <c r="M22" s="80"/>
      <c r="N22" s="80">
        <v>5</v>
      </c>
      <c r="O22" s="80"/>
      <c r="P22" s="82">
        <f t="shared" si="2"/>
        <v>37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232</v>
      </c>
      <c r="B23" s="79">
        <v>2</v>
      </c>
      <c r="C23" s="80">
        <v>8</v>
      </c>
      <c r="D23" s="80">
        <v>1</v>
      </c>
      <c r="E23" s="80"/>
      <c r="F23" s="127">
        <f t="shared" si="0"/>
        <v>11</v>
      </c>
      <c r="G23" s="81">
        <f t="shared" si="1"/>
        <v>7</v>
      </c>
      <c r="H23" s="115"/>
      <c r="I23" s="88">
        <v>0</v>
      </c>
      <c r="J23" s="91"/>
      <c r="K23" s="80">
        <v>2</v>
      </c>
      <c r="L23" s="80"/>
      <c r="M23" s="80"/>
      <c r="N23" s="80"/>
      <c r="O23" s="80"/>
      <c r="P23" s="82">
        <f t="shared" si="2"/>
        <v>7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233</v>
      </c>
      <c r="B24" s="79">
        <v>6</v>
      </c>
      <c r="C24" s="80">
        <v>3</v>
      </c>
      <c r="D24" s="80"/>
      <c r="E24" s="80">
        <v>1</v>
      </c>
      <c r="F24" s="127">
        <f t="shared" si="0"/>
        <v>10</v>
      </c>
      <c r="G24" s="81">
        <f t="shared" si="1"/>
        <v>26.5</v>
      </c>
      <c r="H24" s="115"/>
      <c r="I24" s="89">
        <v>0</v>
      </c>
      <c r="J24" s="91"/>
      <c r="K24" s="80">
        <v>4</v>
      </c>
      <c r="L24" s="80">
        <v>1</v>
      </c>
      <c r="M24" s="80"/>
      <c r="N24" s="80">
        <v>2</v>
      </c>
      <c r="O24" s="80"/>
      <c r="P24" s="82">
        <f t="shared" si="2"/>
        <v>26.5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234</v>
      </c>
      <c r="B25" s="79">
        <v>13</v>
      </c>
      <c r="C25" s="80">
        <v>1</v>
      </c>
      <c r="D25" s="80"/>
      <c r="E25" s="80">
        <v>8</v>
      </c>
      <c r="F25" s="127">
        <f t="shared" si="0"/>
        <v>22</v>
      </c>
      <c r="G25" s="81">
        <f t="shared" si="1"/>
        <v>89.5</v>
      </c>
      <c r="H25" s="115"/>
      <c r="I25" s="89">
        <v>7</v>
      </c>
      <c r="J25" s="91"/>
      <c r="K25" s="80">
        <v>8</v>
      </c>
      <c r="L25" s="80">
        <v>1</v>
      </c>
      <c r="M25" s="80">
        <v>7</v>
      </c>
      <c r="N25" s="80">
        <v>3</v>
      </c>
      <c r="O25" s="80"/>
      <c r="P25" s="82">
        <f t="shared" si="2"/>
        <v>89.5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40</v>
      </c>
      <c r="B26" s="79">
        <v>8</v>
      </c>
      <c r="C26" s="80">
        <v>3</v>
      </c>
      <c r="D26" s="80">
        <v>1</v>
      </c>
      <c r="E26" s="80">
        <v>1</v>
      </c>
      <c r="F26" s="127">
        <f t="shared" si="0"/>
        <v>13</v>
      </c>
      <c r="G26" s="81">
        <f t="shared" si="1"/>
        <v>33.5</v>
      </c>
      <c r="H26" s="115"/>
      <c r="I26" s="89">
        <v>14</v>
      </c>
      <c r="J26" s="91"/>
      <c r="K26" s="80">
        <v>4</v>
      </c>
      <c r="L26" s="80">
        <v>1</v>
      </c>
      <c r="M26" s="80"/>
      <c r="N26" s="80"/>
      <c r="O26" s="80"/>
      <c r="P26" s="82">
        <f t="shared" si="2"/>
        <v>33.5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53</v>
      </c>
      <c r="B27" s="79">
        <v>4</v>
      </c>
      <c r="C27" s="80">
        <v>2</v>
      </c>
      <c r="D27" s="80">
        <v>4</v>
      </c>
      <c r="E27" s="80"/>
      <c r="F27" s="127">
        <f t="shared" si="0"/>
        <v>10</v>
      </c>
      <c r="G27" s="81">
        <f t="shared" si="1"/>
        <v>14</v>
      </c>
      <c r="H27" s="115"/>
      <c r="I27" s="89">
        <v>14</v>
      </c>
      <c r="J27" s="91"/>
      <c r="K27" s="80"/>
      <c r="L27" s="80"/>
      <c r="M27" s="80"/>
      <c r="N27" s="80"/>
      <c r="O27" s="80"/>
      <c r="P27" s="82">
        <f t="shared" si="2"/>
        <v>14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41</v>
      </c>
      <c r="B28" s="79">
        <v>1</v>
      </c>
      <c r="C28" s="80">
        <v>3</v>
      </c>
      <c r="D28" s="80"/>
      <c r="E28" s="80"/>
      <c r="F28" s="127">
        <f t="shared" si="0"/>
        <v>4</v>
      </c>
      <c r="G28" s="81">
        <f t="shared" si="1"/>
        <v>3.5</v>
      </c>
      <c r="H28" s="115"/>
      <c r="I28" s="89">
        <v>0</v>
      </c>
      <c r="J28" s="91"/>
      <c r="K28" s="80">
        <v>1</v>
      </c>
      <c r="L28" s="80"/>
      <c r="M28" s="80"/>
      <c r="N28" s="80"/>
      <c r="O28" s="80"/>
      <c r="P28" s="82">
        <f t="shared" si="2"/>
        <v>3.5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45</v>
      </c>
      <c r="B29" s="79">
        <v>4</v>
      </c>
      <c r="C29" s="80"/>
      <c r="D29" s="80"/>
      <c r="E29" s="80">
        <v>1</v>
      </c>
      <c r="F29" s="127">
        <f t="shared" si="0"/>
        <v>5</v>
      </c>
      <c r="G29" s="81">
        <f t="shared" si="1"/>
        <v>19.5</v>
      </c>
      <c r="H29" s="115"/>
      <c r="I29" s="89">
        <v>7</v>
      </c>
      <c r="J29" s="91">
        <v>0.5</v>
      </c>
      <c r="K29" s="80">
        <v>1</v>
      </c>
      <c r="L29" s="80">
        <v>1</v>
      </c>
      <c r="M29" s="80"/>
      <c r="N29" s="80">
        <v>1</v>
      </c>
      <c r="O29" s="80"/>
      <c r="P29" s="82">
        <f t="shared" si="2"/>
        <v>19.5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59</v>
      </c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>
        <v>15</v>
      </c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8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160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3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77</v>
      </c>
      <c r="L88" s="100">
        <f>SUM(L4:L87)</f>
        <v>21</v>
      </c>
      <c r="M88" s="100">
        <f t="shared" ref="M88:N88" si="8">SUM(M4:M87)</f>
        <v>21</v>
      </c>
      <c r="N88" s="100">
        <f t="shared" si="8"/>
        <v>44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197</v>
      </c>
      <c r="C89" s="105">
        <f t="shared" si="9"/>
        <v>93</v>
      </c>
      <c r="D89" s="105">
        <f t="shared" si="9"/>
        <v>30</v>
      </c>
      <c r="E89" s="105">
        <f t="shared" si="9"/>
        <v>45</v>
      </c>
      <c r="F89" s="125">
        <f t="shared" si="9"/>
        <v>365</v>
      </c>
      <c r="G89" s="123">
        <f t="shared" si="9"/>
        <v>937</v>
      </c>
      <c r="H89" s="115"/>
      <c r="I89" s="106">
        <f>SUM(I4:I87)</f>
        <v>282.5</v>
      </c>
      <c r="J89" s="107">
        <f>SUM(J4:J87)</f>
        <v>18.2</v>
      </c>
      <c r="K89" s="107">
        <f>K88*3.5</f>
        <v>269.5</v>
      </c>
      <c r="L89" s="107">
        <f>L88*5.5</f>
        <v>115.5</v>
      </c>
      <c r="M89" s="107">
        <f t="shared" ref="M89" si="10">M88*5.5</f>
        <v>115.5</v>
      </c>
      <c r="N89" s="107">
        <f>N88*3.5</f>
        <v>154</v>
      </c>
      <c r="O89" s="107">
        <f>O88*3.5</f>
        <v>0</v>
      </c>
      <c r="P89" s="108">
        <f>SUM(P4:P87)</f>
        <v>937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689.5</v>
      </c>
      <c r="C90" s="112"/>
      <c r="D90" s="112"/>
      <c r="E90" s="123">
        <f>E89*5.5</f>
        <v>247.5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+PbP9YgD3D0SMPzAL4FJmseMlFRQU9N82SiPTjLxiRu8HJruX8zq4Fndy8a6b1PTNT52P2Pi47gYiswZMA5ZnA==" saltValue="yQLV4tAfwwsq5xijqTezeA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7 F4 F5 F6 F9 F8 F11:F16 F10 F26 F17 F18 F19 F20 F21 F22 F23 F24 F25 F29:F30 F27 F28 F32 F31 F35 F33 F34 F38 F36 F37 E46:F50 F39 F40:F43 F44:F4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92"/>
  <sheetViews>
    <sheetView zoomScale="110" zoomScaleNormal="110" workbookViewId="0">
      <pane xSplit="1" ySplit="3" topLeftCell="B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5546875" style="55" bestFit="1" customWidth="1"/>
    <col min="2" max="2" width="8" style="56" customWidth="1"/>
    <col min="3" max="3" width="8.88671875" style="56" customWidth="1"/>
    <col min="4" max="4" width="8.44140625" style="56" customWidth="1"/>
    <col min="5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33203125" style="56" customWidth="1"/>
    <col min="14" max="14" width="9.88671875" style="56" customWidth="1"/>
    <col min="15" max="15" width="8.44140625" style="56" customWidth="1"/>
    <col min="16" max="16" width="11.33203125" style="94" customWidth="1"/>
    <col min="17" max="17" width="8.5546875" style="56" customWidth="1"/>
    <col min="18" max="18" width="8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202</v>
      </c>
      <c r="B4" s="79">
        <v>4</v>
      </c>
      <c r="C4" s="80">
        <v>7</v>
      </c>
      <c r="D4" s="80"/>
      <c r="E4" s="80">
        <v>5</v>
      </c>
      <c r="F4" s="127">
        <f t="shared" ref="F4:F67" si="0">SUM(B4:E4)</f>
        <v>16</v>
      </c>
      <c r="G4" s="81">
        <f>SUM(B4*3.5)+(E4*5.5)</f>
        <v>41.5</v>
      </c>
      <c r="H4" s="115"/>
      <c r="I4" s="88">
        <v>10.5</v>
      </c>
      <c r="J4" s="91"/>
      <c r="K4" s="80"/>
      <c r="L4" s="80">
        <v>3</v>
      </c>
      <c r="M4" s="80">
        <v>2</v>
      </c>
      <c r="N4" s="80">
        <v>1</v>
      </c>
      <c r="O4" s="80"/>
      <c r="P4" s="82">
        <f>SUM(I4)+(K4*3.5)+(L4*5.5)+(M4*5.5)+(N4*3.5)+(O4*3.5)-(Q4*3.5+R4*5.5)</f>
        <v>41.5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203</v>
      </c>
      <c r="B5" s="79">
        <v>5</v>
      </c>
      <c r="C5" s="80">
        <v>5</v>
      </c>
      <c r="D5" s="80">
        <v>3</v>
      </c>
      <c r="E5" s="80">
        <v>2</v>
      </c>
      <c r="F5" s="127">
        <f t="shared" si="0"/>
        <v>15</v>
      </c>
      <c r="G5" s="81">
        <f t="shared" ref="G5:G68" si="1">SUM(B5*3.5)+(E5*5.5)</f>
        <v>28.5</v>
      </c>
      <c r="H5" s="115"/>
      <c r="I5" s="88">
        <v>14</v>
      </c>
      <c r="J5" s="91">
        <v>0.5</v>
      </c>
      <c r="K5" s="80">
        <v>1</v>
      </c>
      <c r="L5" s="80">
        <v>2</v>
      </c>
      <c r="M5" s="80"/>
      <c r="N5" s="80"/>
      <c r="O5" s="80"/>
      <c r="P5" s="82">
        <f t="shared" ref="P5:P68" si="2">SUM(I5)+(K5*3.5)+(L5*5.5)+(M5*5.5)+(N5*3.5)+(O5*3.5)-(Q5*3.5+R5*5.5)</f>
        <v>28.5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206</v>
      </c>
      <c r="B6" s="79">
        <v>11</v>
      </c>
      <c r="C6" s="80">
        <v>4</v>
      </c>
      <c r="D6" s="80">
        <v>2</v>
      </c>
      <c r="E6" s="80">
        <v>3</v>
      </c>
      <c r="F6" s="127">
        <f t="shared" si="0"/>
        <v>20</v>
      </c>
      <c r="G6" s="81">
        <f t="shared" si="1"/>
        <v>55</v>
      </c>
      <c r="H6" s="115"/>
      <c r="I6" s="89">
        <v>14</v>
      </c>
      <c r="J6" s="91"/>
      <c r="K6" s="80">
        <v>6</v>
      </c>
      <c r="L6" s="80">
        <v>1</v>
      </c>
      <c r="M6" s="80">
        <v>2</v>
      </c>
      <c r="N6" s="80">
        <v>1</v>
      </c>
      <c r="O6" s="80"/>
      <c r="P6" s="82">
        <f t="shared" si="2"/>
        <v>55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207</v>
      </c>
      <c r="B7" s="79">
        <v>10</v>
      </c>
      <c r="C7" s="80">
        <v>1</v>
      </c>
      <c r="D7" s="80">
        <v>2</v>
      </c>
      <c r="E7" s="80">
        <v>3</v>
      </c>
      <c r="F7" s="127">
        <f t="shared" si="0"/>
        <v>16</v>
      </c>
      <c r="G7" s="81">
        <f t="shared" si="1"/>
        <v>51.5</v>
      </c>
      <c r="H7" s="115"/>
      <c r="I7" s="89">
        <v>35</v>
      </c>
      <c r="J7" s="91"/>
      <c r="K7" s="80"/>
      <c r="L7" s="80"/>
      <c r="M7" s="80">
        <v>3</v>
      </c>
      <c r="N7" s="80"/>
      <c r="O7" s="80"/>
      <c r="P7" s="82">
        <f t="shared" si="2"/>
        <v>51.5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42</v>
      </c>
      <c r="B8" s="79">
        <v>5</v>
      </c>
      <c r="C8" s="80">
        <v>1</v>
      </c>
      <c r="D8" s="80">
        <v>1</v>
      </c>
      <c r="E8" s="80">
        <v>1</v>
      </c>
      <c r="F8" s="127">
        <f t="shared" si="0"/>
        <v>8</v>
      </c>
      <c r="G8" s="81">
        <f t="shared" si="1"/>
        <v>23</v>
      </c>
      <c r="H8" s="115"/>
      <c r="I8" s="88">
        <v>0</v>
      </c>
      <c r="J8" s="91"/>
      <c r="K8" s="80">
        <v>5</v>
      </c>
      <c r="L8" s="80">
        <v>1</v>
      </c>
      <c r="M8" s="80"/>
      <c r="N8" s="80"/>
      <c r="O8" s="80"/>
      <c r="P8" s="82">
        <f t="shared" si="2"/>
        <v>23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43</v>
      </c>
      <c r="B9" s="79">
        <v>6</v>
      </c>
      <c r="C9" s="80">
        <v>3</v>
      </c>
      <c r="D9" s="80">
        <v>2</v>
      </c>
      <c r="E9" s="80">
        <v>2</v>
      </c>
      <c r="F9" s="127">
        <f t="shared" si="0"/>
        <v>13</v>
      </c>
      <c r="G9" s="81">
        <f t="shared" si="1"/>
        <v>32</v>
      </c>
      <c r="H9" s="115"/>
      <c r="I9" s="89">
        <v>10.5</v>
      </c>
      <c r="J9" s="91">
        <v>0.75</v>
      </c>
      <c r="K9" s="80">
        <v>2</v>
      </c>
      <c r="L9" s="80"/>
      <c r="M9" s="80">
        <v>2</v>
      </c>
      <c r="N9" s="80">
        <v>1</v>
      </c>
      <c r="O9" s="80"/>
      <c r="P9" s="82">
        <f t="shared" si="2"/>
        <v>32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209</v>
      </c>
      <c r="B10" s="79">
        <v>5</v>
      </c>
      <c r="C10" s="80">
        <v>7</v>
      </c>
      <c r="D10" s="80">
        <v>1</v>
      </c>
      <c r="E10" s="80">
        <v>1</v>
      </c>
      <c r="F10" s="127">
        <f t="shared" si="0"/>
        <v>14</v>
      </c>
      <c r="G10" s="81">
        <f t="shared" si="1"/>
        <v>23</v>
      </c>
      <c r="H10" s="115"/>
      <c r="I10" s="89">
        <v>9</v>
      </c>
      <c r="J10" s="91">
        <v>0.25</v>
      </c>
      <c r="K10" s="80">
        <v>4</v>
      </c>
      <c r="L10" s="80"/>
      <c r="M10" s="80"/>
      <c r="N10" s="80"/>
      <c r="O10" s="80"/>
      <c r="P10" s="82">
        <f t="shared" si="2"/>
        <v>23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212</v>
      </c>
      <c r="B11" s="79">
        <v>11</v>
      </c>
      <c r="C11" s="80">
        <v>5</v>
      </c>
      <c r="D11" s="80">
        <v>1</v>
      </c>
      <c r="E11" s="80">
        <v>1</v>
      </c>
      <c r="F11" s="127">
        <f t="shared" si="0"/>
        <v>18</v>
      </c>
      <c r="G11" s="81">
        <f t="shared" si="1"/>
        <v>44</v>
      </c>
      <c r="H11" s="115"/>
      <c r="I11" s="89">
        <v>21</v>
      </c>
      <c r="J11" s="91">
        <v>0.25</v>
      </c>
      <c r="K11" s="80">
        <v>3</v>
      </c>
      <c r="L11" s="80">
        <v>1</v>
      </c>
      <c r="M11" s="80"/>
      <c r="N11" s="80">
        <v>2</v>
      </c>
      <c r="O11" s="80"/>
      <c r="P11" s="82">
        <f t="shared" si="2"/>
        <v>44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213</v>
      </c>
      <c r="B12" s="79">
        <v>10</v>
      </c>
      <c r="C12" s="80">
        <v>5</v>
      </c>
      <c r="D12" s="80">
        <v>2</v>
      </c>
      <c r="E12" s="80">
        <v>1</v>
      </c>
      <c r="F12" s="127">
        <f t="shared" si="0"/>
        <v>18</v>
      </c>
      <c r="G12" s="81">
        <f t="shared" si="1"/>
        <v>40.5</v>
      </c>
      <c r="H12" s="115"/>
      <c r="I12" s="89">
        <v>19.5</v>
      </c>
      <c r="J12" s="91">
        <v>0.15</v>
      </c>
      <c r="K12" s="80">
        <v>5</v>
      </c>
      <c r="L12" s="80"/>
      <c r="M12" s="80"/>
      <c r="N12" s="80"/>
      <c r="O12" s="80">
        <v>1</v>
      </c>
      <c r="P12" s="82">
        <f t="shared" si="2"/>
        <v>40.5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6</v>
      </c>
      <c r="C13" s="80">
        <v>11</v>
      </c>
      <c r="D13" s="80">
        <v>3</v>
      </c>
      <c r="E13" s="80">
        <v>1</v>
      </c>
      <c r="F13" s="127">
        <f t="shared" si="0"/>
        <v>21</v>
      </c>
      <c r="G13" s="81">
        <f t="shared" si="1"/>
        <v>26.5</v>
      </c>
      <c r="H13" s="115"/>
      <c r="I13" s="89">
        <v>3.5</v>
      </c>
      <c r="J13" s="91">
        <v>0.25</v>
      </c>
      <c r="K13" s="80">
        <v>4</v>
      </c>
      <c r="L13" s="80">
        <v>1</v>
      </c>
      <c r="M13" s="80"/>
      <c r="N13" s="80">
        <v>1</v>
      </c>
      <c r="O13" s="80"/>
      <c r="P13" s="82">
        <f t="shared" si="2"/>
        <v>26.5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5</v>
      </c>
      <c r="C14" s="80">
        <v>8</v>
      </c>
      <c r="D14" s="80">
        <v>3</v>
      </c>
      <c r="E14" s="87"/>
      <c r="F14" s="127">
        <f t="shared" si="0"/>
        <v>16</v>
      </c>
      <c r="G14" s="81">
        <f t="shared" si="1"/>
        <v>17.5</v>
      </c>
      <c r="H14" s="115"/>
      <c r="I14" s="89">
        <v>3.5</v>
      </c>
      <c r="J14" s="91"/>
      <c r="K14" s="80">
        <v>2</v>
      </c>
      <c r="L14" s="80"/>
      <c r="M14" s="80"/>
      <c r="N14" s="80">
        <v>2</v>
      </c>
      <c r="O14" s="80"/>
      <c r="P14" s="82">
        <f t="shared" si="2"/>
        <v>17.5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219</v>
      </c>
      <c r="B15" s="79">
        <v>4</v>
      </c>
      <c r="C15" s="80">
        <v>3</v>
      </c>
      <c r="D15" s="80">
        <v>5</v>
      </c>
      <c r="E15" s="87"/>
      <c r="F15" s="127">
        <f t="shared" si="0"/>
        <v>12</v>
      </c>
      <c r="G15" s="81">
        <f t="shared" si="1"/>
        <v>14</v>
      </c>
      <c r="H15" s="115"/>
      <c r="I15" s="88">
        <v>7</v>
      </c>
      <c r="J15" s="91">
        <v>0.5</v>
      </c>
      <c r="K15" s="80">
        <v>2</v>
      </c>
      <c r="L15" s="80"/>
      <c r="M15" s="80"/>
      <c r="N15" s="80"/>
      <c r="O15" s="80"/>
      <c r="P15" s="82">
        <f t="shared" si="2"/>
        <v>14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221</v>
      </c>
      <c r="B16" s="79">
        <v>3</v>
      </c>
      <c r="C16" s="80">
        <v>6</v>
      </c>
      <c r="D16" s="80">
        <v>5</v>
      </c>
      <c r="E16" s="80">
        <v>3</v>
      </c>
      <c r="F16" s="127">
        <f t="shared" si="0"/>
        <v>17</v>
      </c>
      <c r="G16" s="81">
        <f t="shared" si="1"/>
        <v>27</v>
      </c>
      <c r="H16" s="115"/>
      <c r="I16" s="89">
        <v>10.5</v>
      </c>
      <c r="J16" s="91"/>
      <c r="K16" s="80"/>
      <c r="L16" s="80">
        <v>2</v>
      </c>
      <c r="M16" s="80">
        <v>1</v>
      </c>
      <c r="N16" s="80"/>
      <c r="O16" s="80"/>
      <c r="P16" s="82">
        <f t="shared" si="2"/>
        <v>27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224</v>
      </c>
      <c r="B17" s="79">
        <v>6</v>
      </c>
      <c r="C17" s="80">
        <v>3</v>
      </c>
      <c r="D17" s="80"/>
      <c r="E17" s="80">
        <v>1</v>
      </c>
      <c r="F17" s="127">
        <f t="shared" si="0"/>
        <v>10</v>
      </c>
      <c r="G17" s="81">
        <f t="shared" si="1"/>
        <v>26.5</v>
      </c>
      <c r="H17" s="115"/>
      <c r="I17" s="89">
        <v>17.5</v>
      </c>
      <c r="J17" s="91"/>
      <c r="K17" s="80"/>
      <c r="L17" s="80"/>
      <c r="M17" s="80">
        <v>1</v>
      </c>
      <c r="N17" s="80">
        <v>1</v>
      </c>
      <c r="O17" s="80"/>
      <c r="P17" s="82">
        <f t="shared" si="2"/>
        <v>26.5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225</v>
      </c>
      <c r="B18" s="79">
        <v>10</v>
      </c>
      <c r="C18" s="80">
        <v>6</v>
      </c>
      <c r="D18" s="80"/>
      <c r="E18" s="80">
        <v>1</v>
      </c>
      <c r="F18" s="127">
        <f t="shared" si="0"/>
        <v>17</v>
      </c>
      <c r="G18" s="81">
        <f t="shared" si="1"/>
        <v>40.5</v>
      </c>
      <c r="H18" s="115"/>
      <c r="I18" s="89">
        <v>30</v>
      </c>
      <c r="J18" s="91">
        <v>0.5</v>
      </c>
      <c r="K18" s="80">
        <v>2</v>
      </c>
      <c r="L18" s="80"/>
      <c r="M18" s="80"/>
      <c r="N18" s="80">
        <v>1</v>
      </c>
      <c r="O18" s="80"/>
      <c r="P18" s="82">
        <f t="shared" si="2"/>
        <v>40.5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226</v>
      </c>
      <c r="B19" s="79">
        <v>13</v>
      </c>
      <c r="C19" s="80">
        <v>2</v>
      </c>
      <c r="D19" s="80"/>
      <c r="E19" s="80">
        <v>1</v>
      </c>
      <c r="F19" s="127">
        <f t="shared" si="0"/>
        <v>16</v>
      </c>
      <c r="G19" s="81">
        <f t="shared" si="1"/>
        <v>51</v>
      </c>
      <c r="H19" s="115"/>
      <c r="I19" s="89">
        <v>10.5</v>
      </c>
      <c r="J19" s="91"/>
      <c r="K19" s="80">
        <v>3</v>
      </c>
      <c r="L19" s="80">
        <v>1</v>
      </c>
      <c r="M19" s="80"/>
      <c r="N19" s="80">
        <v>6</v>
      </c>
      <c r="O19" s="80">
        <v>1</v>
      </c>
      <c r="P19" s="82">
        <f t="shared" si="2"/>
        <v>51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228</v>
      </c>
      <c r="B20" s="79">
        <v>10</v>
      </c>
      <c r="C20" s="80">
        <v>4</v>
      </c>
      <c r="D20" s="80">
        <v>1</v>
      </c>
      <c r="E20" s="80">
        <v>1</v>
      </c>
      <c r="F20" s="127">
        <f t="shared" si="0"/>
        <v>16</v>
      </c>
      <c r="G20" s="81">
        <f t="shared" si="1"/>
        <v>40.5</v>
      </c>
      <c r="H20" s="115"/>
      <c r="I20" s="89">
        <v>7</v>
      </c>
      <c r="J20" s="91"/>
      <c r="K20" s="80">
        <v>3</v>
      </c>
      <c r="L20" s="80"/>
      <c r="M20" s="80">
        <v>1</v>
      </c>
      <c r="N20" s="80">
        <v>4</v>
      </c>
      <c r="O20" s="80">
        <v>1</v>
      </c>
      <c r="P20" s="82">
        <f t="shared" si="2"/>
        <v>40.5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229</v>
      </c>
      <c r="B21" s="79">
        <v>11</v>
      </c>
      <c r="C21" s="80">
        <v>4</v>
      </c>
      <c r="D21" s="80">
        <v>1</v>
      </c>
      <c r="E21" s="80">
        <v>1</v>
      </c>
      <c r="F21" s="127">
        <f t="shared" si="0"/>
        <v>17</v>
      </c>
      <c r="G21" s="81">
        <f t="shared" si="1"/>
        <v>44</v>
      </c>
      <c r="H21" s="115"/>
      <c r="I21" s="89">
        <v>15.5</v>
      </c>
      <c r="J21" s="91"/>
      <c r="K21" s="80">
        <v>1</v>
      </c>
      <c r="L21" s="80">
        <v>1</v>
      </c>
      <c r="M21" s="80">
        <v>1</v>
      </c>
      <c r="N21" s="80">
        <v>4</v>
      </c>
      <c r="O21" s="80"/>
      <c r="P21" s="82">
        <f t="shared" si="2"/>
        <v>44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230</v>
      </c>
      <c r="B22" s="79">
        <v>5</v>
      </c>
      <c r="C22" s="80">
        <v>2</v>
      </c>
      <c r="D22" s="80">
        <v>2</v>
      </c>
      <c r="E22" s="80">
        <v>3</v>
      </c>
      <c r="F22" s="127">
        <f t="shared" si="0"/>
        <v>12</v>
      </c>
      <c r="G22" s="81">
        <f t="shared" si="1"/>
        <v>34</v>
      </c>
      <c r="H22" s="115"/>
      <c r="I22" s="89">
        <v>17.5</v>
      </c>
      <c r="J22" s="91"/>
      <c r="K22" s="80"/>
      <c r="L22" s="80"/>
      <c r="M22" s="80">
        <v>3</v>
      </c>
      <c r="N22" s="80"/>
      <c r="O22" s="80"/>
      <c r="P22" s="82">
        <f t="shared" si="2"/>
        <v>34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231</v>
      </c>
      <c r="B23" s="79">
        <v>8</v>
      </c>
      <c r="C23" s="80">
        <v>2</v>
      </c>
      <c r="D23" s="80">
        <v>4</v>
      </c>
      <c r="E23" s="80">
        <v>4</v>
      </c>
      <c r="F23" s="127">
        <f t="shared" si="0"/>
        <v>18</v>
      </c>
      <c r="G23" s="81">
        <f t="shared" si="1"/>
        <v>50</v>
      </c>
      <c r="H23" s="115"/>
      <c r="I23" s="88">
        <v>10.5</v>
      </c>
      <c r="J23" s="91">
        <v>0.35</v>
      </c>
      <c r="K23" s="80">
        <v>1</v>
      </c>
      <c r="L23" s="80">
        <v>1</v>
      </c>
      <c r="M23" s="80">
        <v>3</v>
      </c>
      <c r="N23" s="80">
        <v>4</v>
      </c>
      <c r="O23" s="80"/>
      <c r="P23" s="82">
        <f t="shared" si="2"/>
        <v>50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232</v>
      </c>
      <c r="B24" s="79">
        <v>5</v>
      </c>
      <c r="C24" s="80">
        <v>2</v>
      </c>
      <c r="D24" s="80">
        <v>3</v>
      </c>
      <c r="E24" s="80">
        <v>1</v>
      </c>
      <c r="F24" s="127">
        <f t="shared" si="0"/>
        <v>11</v>
      </c>
      <c r="G24" s="81">
        <f t="shared" si="1"/>
        <v>23</v>
      </c>
      <c r="H24" s="115"/>
      <c r="I24" s="89">
        <v>10.5</v>
      </c>
      <c r="J24" s="91"/>
      <c r="K24" s="80">
        <v>1</v>
      </c>
      <c r="L24" s="80"/>
      <c r="M24" s="80">
        <v>1</v>
      </c>
      <c r="N24" s="80">
        <v>1</v>
      </c>
      <c r="O24" s="80"/>
      <c r="P24" s="82">
        <f t="shared" si="2"/>
        <v>23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233</v>
      </c>
      <c r="B25" s="79">
        <v>11</v>
      </c>
      <c r="C25" s="80">
        <v>2</v>
      </c>
      <c r="D25" s="80"/>
      <c r="E25" s="80"/>
      <c r="F25" s="127">
        <f t="shared" si="0"/>
        <v>13</v>
      </c>
      <c r="G25" s="81">
        <f t="shared" si="1"/>
        <v>38.5</v>
      </c>
      <c r="H25" s="115"/>
      <c r="I25" s="89">
        <v>10.5</v>
      </c>
      <c r="J25" s="91">
        <v>0.5</v>
      </c>
      <c r="K25" s="80">
        <v>4</v>
      </c>
      <c r="L25" s="80"/>
      <c r="M25" s="80"/>
      <c r="N25" s="80">
        <v>4</v>
      </c>
      <c r="O25" s="80"/>
      <c r="P25" s="82">
        <f t="shared" si="2"/>
        <v>38.5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234</v>
      </c>
      <c r="B26" s="79">
        <v>4</v>
      </c>
      <c r="C26" s="80">
        <v>4</v>
      </c>
      <c r="D26" s="80">
        <v>4</v>
      </c>
      <c r="E26" s="80">
        <v>3</v>
      </c>
      <c r="F26" s="127">
        <f t="shared" si="0"/>
        <v>15</v>
      </c>
      <c r="G26" s="81">
        <f t="shared" si="1"/>
        <v>30.5</v>
      </c>
      <c r="H26" s="115"/>
      <c r="I26" s="89">
        <v>18</v>
      </c>
      <c r="J26" s="91">
        <v>0.8</v>
      </c>
      <c r="K26" s="80">
        <v>1</v>
      </c>
      <c r="L26" s="80">
        <v>1</v>
      </c>
      <c r="M26" s="80"/>
      <c r="N26" s="80">
        <v>1</v>
      </c>
      <c r="O26" s="80"/>
      <c r="P26" s="82">
        <f t="shared" si="2"/>
        <v>30.5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>
        <v>235</v>
      </c>
      <c r="B27" s="79">
        <v>6</v>
      </c>
      <c r="C27" s="80">
        <v>3</v>
      </c>
      <c r="D27" s="80"/>
      <c r="E27" s="80">
        <v>4</v>
      </c>
      <c r="F27" s="127">
        <f t="shared" si="0"/>
        <v>13</v>
      </c>
      <c r="G27" s="81">
        <f t="shared" si="1"/>
        <v>43</v>
      </c>
      <c r="H27" s="115"/>
      <c r="I27" s="89">
        <v>9</v>
      </c>
      <c r="J27" s="91"/>
      <c r="K27" s="80">
        <v>4</v>
      </c>
      <c r="L27" s="80"/>
      <c r="M27" s="80">
        <v>3</v>
      </c>
      <c r="N27" s="80">
        <v>1</v>
      </c>
      <c r="O27" s="80"/>
      <c r="P27" s="82">
        <f t="shared" si="2"/>
        <v>43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51</v>
      </c>
      <c r="B28" s="79">
        <v>7</v>
      </c>
      <c r="C28" s="80">
        <v>2</v>
      </c>
      <c r="D28" s="80">
        <v>3</v>
      </c>
      <c r="E28" s="80">
        <v>1</v>
      </c>
      <c r="F28" s="127">
        <f t="shared" si="0"/>
        <v>13</v>
      </c>
      <c r="G28" s="81">
        <f t="shared" si="1"/>
        <v>30</v>
      </c>
      <c r="H28" s="115"/>
      <c r="I28" s="89">
        <v>10.5</v>
      </c>
      <c r="J28" s="91"/>
      <c r="K28" s="80">
        <v>3</v>
      </c>
      <c r="L28" s="80">
        <v>1</v>
      </c>
      <c r="M28" s="80"/>
      <c r="N28" s="80">
        <v>1</v>
      </c>
      <c r="O28" s="80"/>
      <c r="P28" s="82">
        <f t="shared" si="2"/>
        <v>30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57</v>
      </c>
      <c r="L88" s="100">
        <f>SUM(L4:L87)</f>
        <v>16</v>
      </c>
      <c r="M88" s="100">
        <f t="shared" ref="M88:N88" si="8">SUM(M4:M87)</f>
        <v>23</v>
      </c>
      <c r="N88" s="100">
        <f t="shared" si="8"/>
        <v>36</v>
      </c>
      <c r="O88" s="100">
        <f>SUM(O4:O87)</f>
        <v>3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181</v>
      </c>
      <c r="C89" s="105">
        <f t="shared" si="9"/>
        <v>102</v>
      </c>
      <c r="D89" s="105">
        <f t="shared" si="9"/>
        <v>48</v>
      </c>
      <c r="E89" s="105">
        <f t="shared" si="9"/>
        <v>44</v>
      </c>
      <c r="F89" s="125">
        <f t="shared" si="9"/>
        <v>375</v>
      </c>
      <c r="G89" s="123">
        <f t="shared" si="9"/>
        <v>875.5</v>
      </c>
      <c r="H89" s="115"/>
      <c r="I89" s="106">
        <f>SUM(I4:I87)</f>
        <v>325</v>
      </c>
      <c r="J89" s="107">
        <f>SUM(J4:J87)</f>
        <v>4.8</v>
      </c>
      <c r="K89" s="107">
        <f>K88*3.5</f>
        <v>199.5</v>
      </c>
      <c r="L89" s="107">
        <f>L88*5.5</f>
        <v>88</v>
      </c>
      <c r="M89" s="107">
        <f t="shared" ref="M89" si="10">M88*5.5</f>
        <v>126.5</v>
      </c>
      <c r="N89" s="107">
        <f>N88*3.5</f>
        <v>126</v>
      </c>
      <c r="O89" s="107">
        <f>O88*3.5</f>
        <v>10.5</v>
      </c>
      <c r="P89" s="108">
        <f>SUM(P4:P87)</f>
        <v>875.5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633.5</v>
      </c>
      <c r="C90" s="112"/>
      <c r="D90" s="112"/>
      <c r="E90" s="123">
        <f>E89*5.5</f>
        <v>242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mgnWU72a3rGptjmIUew7u3F0wXM7hXYGaMqJFv95d0jE58cFERUNRNM8wixI6qafGFrAERCrPi32SbG+KALucA==" saltValue="a/PL321VXMJI5FC2lBoEhA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  <ignoredErrors>
    <ignoredError sqref="F5 F4 F8:F9 F6 F7 F16 F10 F11 F12 F13 F14 F15 F22 F17 F18 F19 F20 F21 F24 F23 F33 F25 F26 F27 F28 F29 F30 F31 F32 F37 F34 F35 F36 F44:F45 F38 F39 F40:F43 F47 F4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93"/>
  <sheetViews>
    <sheetView zoomScale="110" zoomScaleNormal="110" workbookViewId="0">
      <pane xSplit="1" ySplit="3" topLeftCell="B6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3" width="8.6640625" style="56" customWidth="1"/>
    <col min="4" max="4" width="8.44140625" style="56" customWidth="1"/>
    <col min="5" max="5" width="8.88671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10.1093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7.66406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301</v>
      </c>
      <c r="B4" s="79">
        <v>8</v>
      </c>
      <c r="C4" s="80">
        <v>3</v>
      </c>
      <c r="D4" s="80">
        <v>1</v>
      </c>
      <c r="E4" s="80"/>
      <c r="F4" s="127">
        <f t="shared" ref="F4:F68" si="0">SUM(B4:E4)</f>
        <v>12</v>
      </c>
      <c r="G4" s="81">
        <f>SUM(B4*3.5)+(E4*5.5)</f>
        <v>28</v>
      </c>
      <c r="H4" s="115"/>
      <c r="I4" s="88">
        <v>0</v>
      </c>
      <c r="J4" s="91"/>
      <c r="K4" s="80">
        <v>7</v>
      </c>
      <c r="L4" s="80"/>
      <c r="M4" s="80"/>
      <c r="N4" s="80"/>
      <c r="O4" s="80">
        <v>1</v>
      </c>
      <c r="P4" s="82">
        <f>SUM(I4)+(K4*3.5)+(L4*5.5)+(M4*5.5)+(N4*3.5)+(O4*3.5)-(Q4*3.5+R4*5.5)</f>
        <v>28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302</v>
      </c>
      <c r="B5" s="79">
        <v>7</v>
      </c>
      <c r="C5" s="80">
        <v>4</v>
      </c>
      <c r="D5" s="80">
        <v>2</v>
      </c>
      <c r="E5" s="80"/>
      <c r="F5" s="127">
        <f t="shared" si="0"/>
        <v>13</v>
      </c>
      <c r="G5" s="81">
        <f t="shared" ref="G5:G69" si="1">SUM(B5*3.5)+(E5*5.5)</f>
        <v>24.5</v>
      </c>
      <c r="H5" s="115"/>
      <c r="I5" s="88">
        <v>24.5</v>
      </c>
      <c r="J5" s="91"/>
      <c r="K5" s="80"/>
      <c r="L5" s="80"/>
      <c r="M5" s="80"/>
      <c r="N5" s="80"/>
      <c r="O5" s="80"/>
      <c r="P5" s="82">
        <f t="shared" ref="P5:P69" si="2">SUM(I5)+(K5*3.5)+(L5*5.5)+(M5*5.5)+(N5*3.5)+(O5*3.5)-(Q5*3.5+R5*5.5)</f>
        <v>24.5</v>
      </c>
      <c r="Q5" s="92">
        <v>0</v>
      </c>
      <c r="R5" s="92">
        <v>0</v>
      </c>
      <c r="S5" s="83">
        <f t="shared" ref="S5:S69" si="3">P5-G5</f>
        <v>0</v>
      </c>
      <c r="T5" s="86"/>
      <c r="U5" s="85"/>
    </row>
    <row r="6" spans="1:21" x14ac:dyDescent="0.25">
      <c r="A6" s="90">
        <v>304</v>
      </c>
      <c r="B6" s="79">
        <v>6</v>
      </c>
      <c r="C6" s="80">
        <v>2</v>
      </c>
      <c r="D6" s="80">
        <v>2</v>
      </c>
      <c r="E6" s="80"/>
      <c r="F6" s="127">
        <f t="shared" si="0"/>
        <v>10</v>
      </c>
      <c r="G6" s="81">
        <f t="shared" si="1"/>
        <v>21</v>
      </c>
      <c r="H6" s="115"/>
      <c r="I6" s="89">
        <v>0</v>
      </c>
      <c r="J6" s="91"/>
      <c r="K6" s="80">
        <v>6</v>
      </c>
      <c r="L6" s="80"/>
      <c r="M6" s="80"/>
      <c r="N6" s="80"/>
      <c r="O6" s="80"/>
      <c r="P6" s="82">
        <f t="shared" si="2"/>
        <v>21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306</v>
      </c>
      <c r="B7" s="79">
        <v>9</v>
      </c>
      <c r="C7" s="80">
        <v>3</v>
      </c>
      <c r="D7" s="80">
        <v>1</v>
      </c>
      <c r="E7" s="80"/>
      <c r="F7" s="127">
        <f t="shared" si="0"/>
        <v>13</v>
      </c>
      <c r="G7" s="81">
        <f t="shared" si="1"/>
        <v>31.5</v>
      </c>
      <c r="H7" s="115"/>
      <c r="I7" s="89">
        <v>31.5</v>
      </c>
      <c r="J7" s="91"/>
      <c r="K7" s="80"/>
      <c r="L7" s="80"/>
      <c r="M7" s="80"/>
      <c r="N7" s="80"/>
      <c r="O7" s="80"/>
      <c r="P7" s="82">
        <f t="shared" si="2"/>
        <v>31.5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308</v>
      </c>
      <c r="B8" s="79">
        <v>8</v>
      </c>
      <c r="C8" s="80">
        <v>2</v>
      </c>
      <c r="D8" s="80"/>
      <c r="E8" s="80"/>
      <c r="F8" s="127">
        <f t="shared" si="0"/>
        <v>10</v>
      </c>
      <c r="G8" s="81">
        <f t="shared" si="1"/>
        <v>28</v>
      </c>
      <c r="H8" s="115"/>
      <c r="I8" s="88">
        <v>28</v>
      </c>
      <c r="J8" s="91"/>
      <c r="K8" s="80"/>
      <c r="L8" s="80"/>
      <c r="M8" s="80"/>
      <c r="N8" s="80"/>
      <c r="O8" s="80"/>
      <c r="P8" s="82">
        <f t="shared" si="2"/>
        <v>28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309</v>
      </c>
      <c r="B9" s="79">
        <v>6</v>
      </c>
      <c r="C9" s="80">
        <v>4</v>
      </c>
      <c r="D9" s="80">
        <v>2</v>
      </c>
      <c r="E9" s="80">
        <v>1</v>
      </c>
      <c r="F9" s="127">
        <f t="shared" si="0"/>
        <v>13</v>
      </c>
      <c r="G9" s="81">
        <f t="shared" si="1"/>
        <v>26.5</v>
      </c>
      <c r="H9" s="115"/>
      <c r="I9" s="89">
        <v>3.5</v>
      </c>
      <c r="J9" s="91"/>
      <c r="K9" s="80">
        <v>5</v>
      </c>
      <c r="L9" s="80">
        <v>1</v>
      </c>
      <c r="M9" s="80"/>
      <c r="N9" s="80"/>
      <c r="O9" s="80"/>
      <c r="P9" s="82">
        <f t="shared" si="2"/>
        <v>26.5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311</v>
      </c>
      <c r="B10" s="79">
        <v>6</v>
      </c>
      <c r="C10" s="80">
        <v>8</v>
      </c>
      <c r="D10" s="80">
        <v>2</v>
      </c>
      <c r="E10" s="80"/>
      <c r="F10" s="127">
        <f t="shared" si="0"/>
        <v>16</v>
      </c>
      <c r="G10" s="81">
        <f t="shared" si="1"/>
        <v>21</v>
      </c>
      <c r="H10" s="115"/>
      <c r="I10" s="89">
        <v>21</v>
      </c>
      <c r="J10" s="91"/>
      <c r="K10" s="80"/>
      <c r="L10" s="80"/>
      <c r="M10" s="80"/>
      <c r="N10" s="80"/>
      <c r="O10" s="80"/>
      <c r="P10" s="82">
        <f t="shared" si="2"/>
        <v>21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44</v>
      </c>
      <c r="B11" s="79">
        <v>2</v>
      </c>
      <c r="C11" s="80">
        <v>2</v>
      </c>
      <c r="D11" s="80"/>
      <c r="E11" s="80">
        <v>1</v>
      </c>
      <c r="F11" s="127">
        <f t="shared" si="0"/>
        <v>5</v>
      </c>
      <c r="G11" s="81">
        <f t="shared" si="1"/>
        <v>12.5</v>
      </c>
      <c r="H11" s="115"/>
      <c r="I11" s="89">
        <v>12.5</v>
      </c>
      <c r="J11" s="91"/>
      <c r="K11" s="80"/>
      <c r="L11" s="80"/>
      <c r="M11" s="80"/>
      <c r="N11" s="80"/>
      <c r="O11" s="80"/>
      <c r="P11" s="82">
        <f t="shared" si="2"/>
        <v>12.5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 t="s">
        <v>45</v>
      </c>
      <c r="B12" s="79">
        <v>3</v>
      </c>
      <c r="C12" s="80">
        <v>2</v>
      </c>
      <c r="D12" s="80">
        <v>1</v>
      </c>
      <c r="E12" s="80"/>
      <c r="F12" s="127">
        <f t="shared" si="0"/>
        <v>6</v>
      </c>
      <c r="G12" s="81">
        <f t="shared" si="1"/>
        <v>10.5</v>
      </c>
      <c r="H12" s="115"/>
      <c r="I12" s="89">
        <v>10.5</v>
      </c>
      <c r="J12" s="91"/>
      <c r="K12" s="80"/>
      <c r="L12" s="80"/>
      <c r="M12" s="80"/>
      <c r="N12" s="80"/>
      <c r="O12" s="80"/>
      <c r="P12" s="82">
        <f t="shared" si="2"/>
        <v>10.5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 t="s">
        <v>51</v>
      </c>
      <c r="B13" s="79">
        <v>5</v>
      </c>
      <c r="C13" s="80">
        <v>5</v>
      </c>
      <c r="D13" s="80">
        <v>1</v>
      </c>
      <c r="E13" s="87">
        <v>3</v>
      </c>
      <c r="F13" s="127">
        <f t="shared" si="0"/>
        <v>14</v>
      </c>
      <c r="G13" s="81">
        <f t="shared" si="1"/>
        <v>34</v>
      </c>
      <c r="H13" s="115"/>
      <c r="I13" s="89">
        <v>10.5</v>
      </c>
      <c r="J13" s="91"/>
      <c r="K13" s="80">
        <v>2</v>
      </c>
      <c r="L13" s="80">
        <v>3</v>
      </c>
      <c r="M13" s="80"/>
      <c r="N13" s="80"/>
      <c r="O13" s="80"/>
      <c r="P13" s="82">
        <f t="shared" si="2"/>
        <v>34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7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ht="12" customHeight="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9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8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9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8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9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8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ht="12" customHeight="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4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9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6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4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8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6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4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9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6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8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0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4"/>
      <c r="U51" s="85"/>
    </row>
    <row r="52" spans="1:21" x14ac:dyDescent="0.25">
      <c r="A52" s="90"/>
      <c r="B52" s="79"/>
      <c r="C52" s="87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6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80"/>
      <c r="L55" s="80"/>
      <c r="M55" s="80"/>
      <c r="N55" s="80"/>
      <c r="O55" s="80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9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8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ht="12" customHeight="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0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3"/>
      <c r="B68" s="79"/>
      <c r="C68" s="80"/>
      <c r="D68" s="80"/>
      <c r="E68" s="80"/>
      <c r="F68" s="127">
        <f t="shared" si="0"/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ref="F69:F88" si="4">SUM(B69:E69)</f>
        <v>0</v>
      </c>
      <c r="G69" s="81">
        <f t="shared" si="1"/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si="2"/>
        <v>0</v>
      </c>
      <c r="Q69" s="92">
        <v>0</v>
      </c>
      <c r="R69" s="92">
        <v>0</v>
      </c>
      <c r="S69" s="83">
        <f t="shared" si="3"/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ref="G70:G88" si="5">SUM(B70*3.5)+(E70*5.5)</f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ref="P70:P88" si="6">SUM(I70)+(K70*3.5)+(L70*5.5)+(M70*5.5)+(N70*3.5)+(O70*3.5)-(Q70*3.5+R70*5.5)</f>
        <v>0</v>
      </c>
      <c r="Q70" s="92">
        <v>0</v>
      </c>
      <c r="R70" s="92">
        <v>0</v>
      </c>
      <c r="S70" s="83">
        <f t="shared" ref="S70:S88" si="7">P70-G70</f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0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5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A88" s="96"/>
      <c r="B88" s="79"/>
      <c r="C88" s="80"/>
      <c r="D88" s="80"/>
      <c r="E88" s="80"/>
      <c r="F88" s="127">
        <f t="shared" si="4"/>
        <v>0</v>
      </c>
      <c r="G88" s="81">
        <f t="shared" si="5"/>
        <v>0</v>
      </c>
      <c r="H88" s="115"/>
      <c r="I88" s="89"/>
      <c r="J88" s="91"/>
      <c r="K88" s="92"/>
      <c r="L88" s="92"/>
      <c r="M88" s="92"/>
      <c r="N88" s="92"/>
      <c r="O88" s="92"/>
      <c r="P88" s="82">
        <f t="shared" si="6"/>
        <v>0</v>
      </c>
      <c r="Q88" s="92">
        <v>0</v>
      </c>
      <c r="R88" s="92">
        <v>0</v>
      </c>
      <c r="S88" s="83">
        <f t="shared" si="7"/>
        <v>0</v>
      </c>
      <c r="T88" s="84"/>
      <c r="U88" s="85"/>
    </row>
    <row r="89" spans="1:21" x14ac:dyDescent="0.25">
      <c r="B89" s="97"/>
      <c r="C89" s="55"/>
      <c r="D89" s="55"/>
      <c r="E89" s="55"/>
      <c r="F89" s="55"/>
      <c r="G89" s="98"/>
      <c r="H89" s="115"/>
      <c r="I89" s="99"/>
      <c r="J89" s="115"/>
      <c r="K89" s="100">
        <f>SUM(K4:K88)</f>
        <v>20</v>
      </c>
      <c r="L89" s="100">
        <f>SUM(L4:L88)</f>
        <v>4</v>
      </c>
      <c r="M89" s="100">
        <f t="shared" ref="M89:N89" si="8">SUM(M4:M88)</f>
        <v>0</v>
      </c>
      <c r="N89" s="100">
        <f t="shared" si="8"/>
        <v>0</v>
      </c>
      <c r="O89" s="100">
        <f>SUM(O4:O88)</f>
        <v>1</v>
      </c>
      <c r="P89" s="101"/>
      <c r="Q89" s="100">
        <f>SUM(Q4:Q88)</f>
        <v>0</v>
      </c>
      <c r="R89" s="100">
        <f>SUM(R4:R88)</f>
        <v>0</v>
      </c>
      <c r="S89" s="102"/>
    </row>
    <row r="90" spans="1:21" ht="13.8" thickBot="1" x14ac:dyDescent="0.3">
      <c r="A90" s="103" t="s">
        <v>28</v>
      </c>
      <c r="B90" s="104">
        <f t="shared" ref="B90:G90" si="9">SUM(B4:B88)</f>
        <v>60</v>
      </c>
      <c r="C90" s="105">
        <f t="shared" si="9"/>
        <v>35</v>
      </c>
      <c r="D90" s="105">
        <f t="shared" si="9"/>
        <v>12</v>
      </c>
      <c r="E90" s="105">
        <f t="shared" si="9"/>
        <v>5</v>
      </c>
      <c r="F90" s="125">
        <f t="shared" si="9"/>
        <v>112</v>
      </c>
      <c r="G90" s="123">
        <f t="shared" si="9"/>
        <v>237.5</v>
      </c>
      <c r="H90" s="115"/>
      <c r="I90" s="106">
        <f>SUM(I4:I88)</f>
        <v>142</v>
      </c>
      <c r="J90" s="107">
        <f>SUM(J4:J88)</f>
        <v>0</v>
      </c>
      <c r="K90" s="107">
        <f>K89*3.5</f>
        <v>70</v>
      </c>
      <c r="L90" s="107">
        <f>L89*5.5</f>
        <v>22</v>
      </c>
      <c r="M90" s="107">
        <f t="shared" ref="M90" si="10">M89*5.5</f>
        <v>0</v>
      </c>
      <c r="N90" s="107">
        <f>N89*3.5</f>
        <v>0</v>
      </c>
      <c r="O90" s="107">
        <f>O89*3.5</f>
        <v>3.5</v>
      </c>
      <c r="P90" s="108">
        <f>SUM(P4:P88)</f>
        <v>237.5</v>
      </c>
      <c r="Q90" s="107">
        <f>Q89*-3.5</f>
        <v>0</v>
      </c>
      <c r="R90" s="107">
        <f>R89*-5.5</f>
        <v>0</v>
      </c>
      <c r="S90" s="83">
        <f>SUM(S4:S88)</f>
        <v>0</v>
      </c>
      <c r="T90" s="109"/>
      <c r="U90" s="110">
        <f>SUM(U4:U88)</f>
        <v>0</v>
      </c>
    </row>
    <row r="91" spans="1:21" ht="13.8" thickBot="1" x14ac:dyDescent="0.3">
      <c r="A91" s="111" t="s">
        <v>29</v>
      </c>
      <c r="B91" s="106">
        <f>B90*3.5</f>
        <v>210</v>
      </c>
      <c r="C91" s="112"/>
      <c r="D91" s="112"/>
      <c r="E91" s="123">
        <f>E90*5.5</f>
        <v>27.5</v>
      </c>
      <c r="F91" s="122"/>
      <c r="G91" s="124"/>
      <c r="H91" s="115"/>
      <c r="I91" s="109"/>
      <c r="J91" s="109"/>
      <c r="K91" s="113"/>
      <c r="L91" s="113"/>
      <c r="M91" s="113"/>
      <c r="N91" s="113"/>
      <c r="O91" s="114"/>
      <c r="P91" s="115"/>
      <c r="Q91" s="114"/>
      <c r="R91" s="114"/>
      <c r="S91" s="114"/>
      <c r="T91" s="115"/>
      <c r="U91" s="115"/>
    </row>
    <row r="92" spans="1:21" s="116" customFormat="1" x14ac:dyDescent="0.25"/>
    <row r="93" spans="1:21" s="116" customFormat="1" ht="26.4" x14ac:dyDescent="0.25">
      <c r="A93" s="117"/>
      <c r="Q93" s="118" t="s">
        <v>30</v>
      </c>
      <c r="R93" s="119">
        <f>S90</f>
        <v>0</v>
      </c>
    </row>
  </sheetData>
  <sheetProtection password="C621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26:F45 F4:F2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92"/>
  <sheetViews>
    <sheetView zoomScale="110" zoomScaleNormal="110" workbookViewId="0">
      <pane xSplit="1" ySplit="2" topLeftCell="B58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8.33203125" style="56" customWidth="1"/>
    <col min="3" max="3" width="8.88671875" style="56" customWidth="1"/>
    <col min="4" max="4" width="8.5546875" style="56" customWidth="1"/>
    <col min="5" max="5" width="9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10.109375" style="56" customWidth="1"/>
    <col min="14" max="14" width="9.88671875" style="56" customWidth="1"/>
    <col min="15" max="15" width="8.44140625" style="56" customWidth="1"/>
    <col min="16" max="16" width="11.33203125" style="94" customWidth="1"/>
    <col min="17" max="17" width="8.88671875" style="56" customWidth="1"/>
    <col min="18" max="18" width="8.10937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401</v>
      </c>
      <c r="B4" s="79">
        <v>7</v>
      </c>
      <c r="C4" s="80">
        <v>1</v>
      </c>
      <c r="D4" s="80"/>
      <c r="E4" s="80"/>
      <c r="F4" s="127">
        <f t="shared" ref="F4:F67" si="0">SUM(B4:E4)</f>
        <v>8</v>
      </c>
      <c r="G4" s="81">
        <f>SUM(B4*3.5)+(E4*5.5)</f>
        <v>24.5</v>
      </c>
      <c r="H4" s="115"/>
      <c r="I4" s="88">
        <v>24.5</v>
      </c>
      <c r="J4" s="91"/>
      <c r="K4" s="80"/>
      <c r="L4" s="80"/>
      <c r="M4" s="80"/>
      <c r="N4" s="80"/>
      <c r="O4" s="80"/>
      <c r="P4" s="82">
        <f>SUM(I4)+(K4*3.5)+(L4*5.5)+(M4*5.5)+(N4*3.5)+(O4*3.5)-(Q4*3.5+R4*5.5)</f>
        <v>24.5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404</v>
      </c>
      <c r="B5" s="79">
        <v>5</v>
      </c>
      <c r="C5" s="80">
        <v>3</v>
      </c>
      <c r="D5" s="80">
        <v>2</v>
      </c>
      <c r="E5" s="80"/>
      <c r="F5" s="127">
        <f t="shared" si="0"/>
        <v>10</v>
      </c>
      <c r="G5" s="81">
        <f t="shared" ref="G5:G68" si="1">SUM(B5*3.5)+(E5*5.5)</f>
        <v>17.5</v>
      </c>
      <c r="H5" s="115"/>
      <c r="I5" s="88">
        <v>17.5</v>
      </c>
      <c r="J5" s="91"/>
      <c r="K5" s="80"/>
      <c r="L5" s="80"/>
      <c r="M5" s="80"/>
      <c r="N5" s="80"/>
      <c r="O5" s="80"/>
      <c r="P5" s="82">
        <f t="shared" ref="P5:P68" si="2">SUM(I5)+(K5*3.5)+(L5*5.5)+(M5*5.5)+(N5*3.5)+(O5*3.5)-(Q5*3.5+R5*5.5)</f>
        <v>17.5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406</v>
      </c>
      <c r="B6" s="79">
        <v>8</v>
      </c>
      <c r="C6" s="80">
        <v>1</v>
      </c>
      <c r="D6" s="80">
        <v>3</v>
      </c>
      <c r="E6" s="80">
        <v>3</v>
      </c>
      <c r="F6" s="127">
        <f t="shared" si="0"/>
        <v>15</v>
      </c>
      <c r="G6" s="81">
        <f t="shared" si="1"/>
        <v>44.5</v>
      </c>
      <c r="H6" s="115"/>
      <c r="I6" s="89">
        <v>23</v>
      </c>
      <c r="J6" s="91"/>
      <c r="K6" s="80">
        <v>2</v>
      </c>
      <c r="L6" s="80">
        <v>2</v>
      </c>
      <c r="M6" s="80"/>
      <c r="N6" s="80"/>
      <c r="O6" s="80">
        <v>1</v>
      </c>
      <c r="P6" s="82">
        <f t="shared" si="2"/>
        <v>44.5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408</v>
      </c>
      <c r="B7" s="79">
        <v>12</v>
      </c>
      <c r="C7" s="80">
        <v>1</v>
      </c>
      <c r="D7" s="80">
        <v>3</v>
      </c>
      <c r="E7" s="80"/>
      <c r="F7" s="127">
        <f t="shared" si="0"/>
        <v>16</v>
      </c>
      <c r="G7" s="81">
        <f t="shared" si="1"/>
        <v>42</v>
      </c>
      <c r="H7" s="115"/>
      <c r="I7" s="89">
        <v>31.5</v>
      </c>
      <c r="J7" s="91"/>
      <c r="K7" s="80">
        <v>3</v>
      </c>
      <c r="L7" s="80"/>
      <c r="M7" s="80"/>
      <c r="N7" s="80"/>
      <c r="O7" s="80"/>
      <c r="P7" s="82">
        <f t="shared" si="2"/>
        <v>42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409</v>
      </c>
      <c r="B8" s="79">
        <v>13</v>
      </c>
      <c r="C8" s="80"/>
      <c r="D8" s="80">
        <v>1</v>
      </c>
      <c r="E8" s="80">
        <v>1</v>
      </c>
      <c r="F8" s="127">
        <f t="shared" si="0"/>
        <v>15</v>
      </c>
      <c r="G8" s="81">
        <f t="shared" si="1"/>
        <v>51</v>
      </c>
      <c r="H8" s="115"/>
      <c r="I8" s="88">
        <v>19.5</v>
      </c>
      <c r="J8" s="91">
        <v>1</v>
      </c>
      <c r="K8" s="80">
        <v>9</v>
      </c>
      <c r="L8" s="80"/>
      <c r="M8" s="80"/>
      <c r="N8" s="80"/>
      <c r="O8" s="80"/>
      <c r="P8" s="82">
        <f t="shared" si="2"/>
        <v>51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410</v>
      </c>
      <c r="B9" s="79">
        <v>6</v>
      </c>
      <c r="C9" s="80">
        <v>1</v>
      </c>
      <c r="D9" s="80">
        <v>3</v>
      </c>
      <c r="E9" s="80"/>
      <c r="F9" s="127">
        <f t="shared" si="0"/>
        <v>10</v>
      </c>
      <c r="G9" s="81">
        <f t="shared" si="1"/>
        <v>21</v>
      </c>
      <c r="H9" s="115"/>
      <c r="I9" s="89">
        <v>21</v>
      </c>
      <c r="J9" s="91"/>
      <c r="K9" s="80"/>
      <c r="L9" s="80"/>
      <c r="M9" s="80"/>
      <c r="N9" s="80"/>
      <c r="O9" s="80"/>
      <c r="P9" s="82">
        <f t="shared" si="2"/>
        <v>21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41</v>
      </c>
      <c r="B10" s="79">
        <v>5</v>
      </c>
      <c r="C10" s="80"/>
      <c r="D10" s="80">
        <v>3</v>
      </c>
      <c r="E10" s="80">
        <v>1</v>
      </c>
      <c r="F10" s="127">
        <f t="shared" si="0"/>
        <v>9</v>
      </c>
      <c r="G10" s="81">
        <f t="shared" si="1"/>
        <v>23</v>
      </c>
      <c r="H10" s="115"/>
      <c r="I10" s="89">
        <v>0</v>
      </c>
      <c r="J10" s="91"/>
      <c r="K10" s="80">
        <v>5</v>
      </c>
      <c r="L10" s="80">
        <v>1</v>
      </c>
      <c r="M10" s="80"/>
      <c r="N10" s="80"/>
      <c r="O10" s="80"/>
      <c r="P10" s="82">
        <f t="shared" si="2"/>
        <v>23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46</v>
      </c>
      <c r="B11" s="79">
        <v>4</v>
      </c>
      <c r="C11" s="80"/>
      <c r="D11" s="80">
        <v>2</v>
      </c>
      <c r="E11" s="80">
        <v>1</v>
      </c>
      <c r="F11" s="127">
        <f t="shared" si="0"/>
        <v>7</v>
      </c>
      <c r="G11" s="81">
        <f t="shared" si="1"/>
        <v>19.5</v>
      </c>
      <c r="H11" s="115"/>
      <c r="I11" s="89">
        <v>14</v>
      </c>
      <c r="J11" s="91"/>
      <c r="K11" s="80"/>
      <c r="L11" s="80">
        <v>1</v>
      </c>
      <c r="M11" s="80"/>
      <c r="N11" s="80"/>
      <c r="O11" s="80"/>
      <c r="P11" s="82">
        <f t="shared" si="2"/>
        <v>19.5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800</v>
      </c>
      <c r="B12" s="79">
        <v>3</v>
      </c>
      <c r="C12" s="80"/>
      <c r="D12" s="80">
        <v>1</v>
      </c>
      <c r="E12" s="80"/>
      <c r="F12" s="127">
        <f t="shared" si="0"/>
        <v>4</v>
      </c>
      <c r="G12" s="81">
        <f t="shared" si="1"/>
        <v>10.5</v>
      </c>
      <c r="H12" s="115"/>
      <c r="I12" s="89">
        <v>0</v>
      </c>
      <c r="J12" s="91"/>
      <c r="K12" s="80">
        <v>3</v>
      </c>
      <c r="L12" s="80"/>
      <c r="M12" s="80"/>
      <c r="N12" s="80"/>
      <c r="O12" s="80"/>
      <c r="P12" s="82">
        <f t="shared" si="2"/>
        <v>10.5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/>
      <c r="B13" s="79"/>
      <c r="C13" s="80"/>
      <c r="D13" s="80"/>
      <c r="E13" s="87"/>
      <c r="F13" s="127">
        <f t="shared" si="0"/>
        <v>0</v>
      </c>
      <c r="G13" s="81">
        <f t="shared" si="1"/>
        <v>0</v>
      </c>
      <c r="H13" s="115"/>
      <c r="I13" s="89"/>
      <c r="J13" s="91"/>
      <c r="K13" s="80"/>
      <c r="L13" s="80"/>
      <c r="M13" s="80"/>
      <c r="N13" s="80"/>
      <c r="O13" s="80"/>
      <c r="P13" s="82">
        <f t="shared" si="2"/>
        <v>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7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22</v>
      </c>
      <c r="L88" s="100">
        <f>SUM(L4:L87)</f>
        <v>4</v>
      </c>
      <c r="M88" s="100">
        <f t="shared" ref="M88:N88" si="8">SUM(M4:M87)</f>
        <v>0</v>
      </c>
      <c r="N88" s="100">
        <f t="shared" si="8"/>
        <v>0</v>
      </c>
      <c r="O88" s="100">
        <f>SUM(O4:O87)</f>
        <v>1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63</v>
      </c>
      <c r="C89" s="105">
        <f t="shared" si="9"/>
        <v>7</v>
      </c>
      <c r="D89" s="105">
        <f t="shared" si="9"/>
        <v>18</v>
      </c>
      <c r="E89" s="105">
        <f t="shared" si="9"/>
        <v>6</v>
      </c>
      <c r="F89" s="125">
        <f t="shared" si="9"/>
        <v>94</v>
      </c>
      <c r="G89" s="123">
        <f t="shared" si="9"/>
        <v>253.5</v>
      </c>
      <c r="H89" s="115"/>
      <c r="I89" s="106">
        <f>SUM(I4:I87)</f>
        <v>151</v>
      </c>
      <c r="J89" s="107">
        <f>SUM(J4:J87)</f>
        <v>1</v>
      </c>
      <c r="K89" s="107">
        <f>K88*3.5</f>
        <v>77</v>
      </c>
      <c r="L89" s="107">
        <f>L88*5.5</f>
        <v>22</v>
      </c>
      <c r="M89" s="107">
        <f t="shared" ref="M89" si="10">M88*5.5</f>
        <v>0</v>
      </c>
      <c r="N89" s="107">
        <f>N88*3.5</f>
        <v>0</v>
      </c>
      <c r="O89" s="107">
        <f>O88*3.5</f>
        <v>3.5</v>
      </c>
      <c r="P89" s="108">
        <f>SUM(P4:P87)</f>
        <v>253.5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220.5</v>
      </c>
      <c r="C90" s="112"/>
      <c r="D90" s="112"/>
      <c r="E90" s="123">
        <f>E89*5.5</f>
        <v>33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oBBoDfHBmkfgPBiOdaiu1CFOioPp8RO6bHqrgt+0wDyyFcXftW7haG0daCq4+2Ui6WHYZixh60w1FohR44yVaA==" saltValue="0q3ttgwTtokcZvJa9+X2lw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honeticPr fontId="11" type="noConversion"/>
  <pageMargins left="0.75" right="0.75" top="1" bottom="1" header="0.51180555555555496" footer="0.51180555555555496"/>
  <pageSetup scale="52" firstPageNumber="0" orientation="portrait" horizontalDpi="300" verticalDpi="300" r:id="rId1"/>
  <ignoredErrors>
    <ignoredError sqref="F9:F10 F4 F5 F6 F7 F8 F14 F11 F12 F13 F19 F15 F16 F17 F18 F24 F20 F21 F22 F23 F26:F27 F25 F34 F28 F29 F30 F31 F32 F33 F37 F35 F36 E52:F60 F38 F39:F40 F41 F42:F45 F46 F47 F48:F5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U92"/>
  <sheetViews>
    <sheetView zoomScale="110" zoomScaleNormal="110" workbookViewId="0">
      <pane xSplit="1" ySplit="2" topLeftCell="B60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9" style="56" customWidth="1"/>
    <col min="3" max="3" width="8.6640625" style="56" customWidth="1"/>
    <col min="4" max="4" width="8.5546875" style="56" customWidth="1"/>
    <col min="5" max="5" width="8.1093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33203125" style="56" customWidth="1"/>
    <col min="14" max="14" width="10.109375" style="56" customWidth="1"/>
    <col min="15" max="15" width="7" style="56" bestFit="1" customWidth="1"/>
    <col min="16" max="16" width="11.33203125" style="94" customWidth="1"/>
    <col min="17" max="17" width="7.6640625" style="56" customWidth="1"/>
    <col min="18" max="18" width="9.554687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/>
      <c r="B4" s="79"/>
      <c r="C4" s="80"/>
      <c r="D4" s="80"/>
      <c r="E4" s="80"/>
      <c r="F4" s="127">
        <f t="shared" ref="F4:F67" si="0">SUM(B4:E4)</f>
        <v>0</v>
      </c>
      <c r="G4" s="81">
        <f>SUM(B4*3.5)+(E4*5.5)</f>
        <v>0</v>
      </c>
      <c r="H4" s="115"/>
      <c r="I4" s="88"/>
      <c r="J4" s="91"/>
      <c r="K4" s="80"/>
      <c r="L4" s="80"/>
      <c r="M4" s="80"/>
      <c r="N4" s="80"/>
      <c r="O4" s="80"/>
      <c r="P4" s="82">
        <f>SUM(I4)+(K4*3.5)+(L4*5.5)+(M4*5.5)+(N4*3.5)+(O4*3.5)-(Q4*3.5+R4*5.5)</f>
        <v>0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/>
      <c r="B5" s="79"/>
      <c r="C5" s="80"/>
      <c r="D5" s="80"/>
      <c r="E5" s="80"/>
      <c r="F5" s="127">
        <f t="shared" si="0"/>
        <v>0</v>
      </c>
      <c r="G5" s="81">
        <f t="shared" ref="G5:G68" si="1">SUM(B5*3.5)+(E5*5.5)</f>
        <v>0</v>
      </c>
      <c r="H5" s="115"/>
      <c r="I5" s="88"/>
      <c r="J5" s="91"/>
      <c r="K5" s="80"/>
      <c r="L5" s="80"/>
      <c r="M5" s="80"/>
      <c r="N5" s="80"/>
      <c r="O5" s="80"/>
      <c r="P5" s="82">
        <f t="shared" ref="P5:P68" si="2">SUM(I5)+(K5*3.5)+(L5*5.5)+(M5*5.5)+(N5*3.5)+(O5*3.5)-(Q5*3.5+R5*5.5)</f>
        <v>0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/>
      <c r="B6" s="79"/>
      <c r="C6" s="80"/>
      <c r="D6" s="80"/>
      <c r="E6" s="80"/>
      <c r="F6" s="127">
        <f t="shared" si="0"/>
        <v>0</v>
      </c>
      <c r="G6" s="81">
        <f t="shared" si="1"/>
        <v>0</v>
      </c>
      <c r="H6" s="115"/>
      <c r="I6" s="89"/>
      <c r="J6" s="91"/>
      <c r="K6" s="80"/>
      <c r="L6" s="80"/>
      <c r="M6" s="80"/>
      <c r="N6" s="80"/>
      <c r="O6" s="80"/>
      <c r="P6" s="82">
        <f t="shared" si="2"/>
        <v>0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/>
      <c r="B7" s="79"/>
      <c r="C7" s="80"/>
      <c r="D7" s="80"/>
      <c r="E7" s="80"/>
      <c r="F7" s="127">
        <f t="shared" si="0"/>
        <v>0</v>
      </c>
      <c r="G7" s="81">
        <f t="shared" si="1"/>
        <v>0</v>
      </c>
      <c r="H7" s="115"/>
      <c r="I7" s="89"/>
      <c r="J7" s="91"/>
      <c r="K7" s="80"/>
      <c r="L7" s="80"/>
      <c r="M7" s="80"/>
      <c r="N7" s="80"/>
      <c r="O7" s="80"/>
      <c r="P7" s="82">
        <f t="shared" si="2"/>
        <v>0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/>
      <c r="B8" s="79"/>
      <c r="C8" s="80"/>
      <c r="D8" s="80"/>
      <c r="E8" s="80"/>
      <c r="F8" s="127">
        <f t="shared" si="0"/>
        <v>0</v>
      </c>
      <c r="G8" s="81">
        <f t="shared" si="1"/>
        <v>0</v>
      </c>
      <c r="H8" s="115"/>
      <c r="I8" s="88"/>
      <c r="J8" s="91"/>
      <c r="K8" s="80"/>
      <c r="L8" s="80"/>
      <c r="M8" s="80"/>
      <c r="N8" s="80"/>
      <c r="O8" s="80"/>
      <c r="P8" s="82">
        <f t="shared" si="2"/>
        <v>0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/>
      <c r="B9" s="79"/>
      <c r="C9" s="80"/>
      <c r="D9" s="80"/>
      <c r="E9" s="80"/>
      <c r="F9" s="127">
        <f t="shared" si="0"/>
        <v>0</v>
      </c>
      <c r="G9" s="81">
        <f t="shared" si="1"/>
        <v>0</v>
      </c>
      <c r="H9" s="115"/>
      <c r="I9" s="89"/>
      <c r="J9" s="91"/>
      <c r="K9" s="80"/>
      <c r="L9" s="80"/>
      <c r="M9" s="80"/>
      <c r="N9" s="80"/>
      <c r="O9" s="80"/>
      <c r="P9" s="82">
        <f t="shared" si="2"/>
        <v>0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/>
      <c r="B10" s="79"/>
      <c r="C10" s="80"/>
      <c r="D10" s="80"/>
      <c r="E10" s="80"/>
      <c r="F10" s="127">
        <f t="shared" si="0"/>
        <v>0</v>
      </c>
      <c r="G10" s="81">
        <f t="shared" si="1"/>
        <v>0</v>
      </c>
      <c r="H10" s="115"/>
      <c r="I10" s="89"/>
      <c r="J10" s="91"/>
      <c r="K10" s="80"/>
      <c r="L10" s="80"/>
      <c r="M10" s="80"/>
      <c r="N10" s="80"/>
      <c r="O10" s="80"/>
      <c r="P10" s="82">
        <f t="shared" si="2"/>
        <v>0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/>
      <c r="B11" s="79"/>
      <c r="C11" s="80"/>
      <c r="D11" s="80"/>
      <c r="E11" s="80"/>
      <c r="F11" s="127">
        <f t="shared" si="0"/>
        <v>0</v>
      </c>
      <c r="G11" s="81">
        <f t="shared" si="1"/>
        <v>0</v>
      </c>
      <c r="H11" s="115"/>
      <c r="I11" s="89"/>
      <c r="J11" s="91"/>
      <c r="K11" s="80"/>
      <c r="L11" s="80"/>
      <c r="M11" s="80"/>
      <c r="N11" s="80"/>
      <c r="O11" s="80"/>
      <c r="P11" s="82">
        <f t="shared" si="2"/>
        <v>0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/>
      <c r="B12" s="79"/>
      <c r="C12" s="80"/>
      <c r="D12" s="80"/>
      <c r="E12" s="87"/>
      <c r="F12" s="127">
        <f t="shared" si="0"/>
        <v>0</v>
      </c>
      <c r="G12" s="81">
        <f t="shared" si="1"/>
        <v>0</v>
      </c>
      <c r="H12" s="115"/>
      <c r="I12" s="89"/>
      <c r="J12" s="91"/>
      <c r="K12" s="80"/>
      <c r="L12" s="80"/>
      <c r="M12" s="80"/>
      <c r="N12" s="80"/>
      <c r="O12" s="80"/>
      <c r="P12" s="82">
        <f t="shared" si="2"/>
        <v>0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/>
      <c r="B13" s="79"/>
      <c r="C13" s="80"/>
      <c r="D13" s="80"/>
      <c r="E13" s="87"/>
      <c r="F13" s="127">
        <f t="shared" si="0"/>
        <v>0</v>
      </c>
      <c r="G13" s="81">
        <f t="shared" si="1"/>
        <v>0</v>
      </c>
      <c r="H13" s="115"/>
      <c r="I13" s="89"/>
      <c r="J13" s="91"/>
      <c r="K13" s="80"/>
      <c r="L13" s="80"/>
      <c r="M13" s="80"/>
      <c r="N13" s="80"/>
      <c r="O13" s="80"/>
      <c r="P13" s="82">
        <f t="shared" si="2"/>
        <v>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0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0</v>
      </c>
      <c r="L88" s="100">
        <f>SUM(L4:L87)</f>
        <v>0</v>
      </c>
      <c r="M88" s="100">
        <f t="shared" ref="M88:N88" si="8">SUM(M4:M87)</f>
        <v>0</v>
      </c>
      <c r="N88" s="100">
        <f t="shared" si="8"/>
        <v>0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0</v>
      </c>
      <c r="C89" s="105">
        <f t="shared" si="9"/>
        <v>0</v>
      </c>
      <c r="D89" s="105">
        <f t="shared" si="9"/>
        <v>0</v>
      </c>
      <c r="E89" s="105">
        <f t="shared" si="9"/>
        <v>0</v>
      </c>
      <c r="F89" s="125">
        <f t="shared" si="9"/>
        <v>0</v>
      </c>
      <c r="G89" s="123">
        <f t="shared" si="9"/>
        <v>0</v>
      </c>
      <c r="H89" s="115"/>
      <c r="I89" s="106">
        <f>SUM(I4:I87)</f>
        <v>0</v>
      </c>
      <c r="J89" s="107">
        <f>SUM(J4:J87)</f>
        <v>0</v>
      </c>
      <c r="K89" s="107">
        <f>K88*3.5</f>
        <v>0</v>
      </c>
      <c r="L89" s="107">
        <f>L88*5.5</f>
        <v>0</v>
      </c>
      <c r="M89" s="107">
        <f t="shared" ref="M89" si="10">M88*5.5</f>
        <v>0</v>
      </c>
      <c r="N89" s="107">
        <f>N88*3.5</f>
        <v>0</v>
      </c>
      <c r="O89" s="107">
        <f>O88*3.5</f>
        <v>0</v>
      </c>
      <c r="P89" s="108">
        <f>SUM(P4:P87)</f>
        <v>0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0</v>
      </c>
      <c r="C90" s="112"/>
      <c r="D90" s="112"/>
      <c r="E90" s="123">
        <f>E89*5.5</f>
        <v>0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39.6" x14ac:dyDescent="0.25">
      <c r="A92" s="117"/>
      <c r="Q92" s="118" t="s">
        <v>30</v>
      </c>
      <c r="R92" s="119">
        <f>S89</f>
        <v>0</v>
      </c>
    </row>
  </sheetData>
  <sheetProtection algorithmName="SHA-512" hashValue="fK1RJ/W6zxuvf++iYkQs4KPOrCBv3L+3GuU+71Iw8eQlhzFTHp/WRhjmNYtZLvHbY5vmDF+iLTpdQvNQsvxnsg==" saltValue="7K99T7rhZwDFkBvzXhZ/jQ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2" firstPageNumber="0" orientation="portrait" horizontalDpi="300" verticalDpi="300" r:id="rId1"/>
  <ignoredErrors>
    <ignoredError sqref="F4:F5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34" sqref="K34"/>
    </sheetView>
  </sheetViews>
  <sheetFormatPr defaultColWidth="9.109375" defaultRowHeight="13.2" x14ac:dyDescent="0.25"/>
  <cols>
    <col min="1" max="1" width="9.44140625" style="55" bestFit="1" customWidth="1"/>
    <col min="2" max="2" width="8.109375" style="56" customWidth="1"/>
    <col min="3" max="3" width="8.6640625" style="56" customWidth="1"/>
    <col min="4" max="4" width="8.88671875" style="56" customWidth="1"/>
    <col min="5" max="5" width="8.4414062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10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3</v>
      </c>
      <c r="C4" s="80">
        <v>3</v>
      </c>
      <c r="D4" s="80">
        <v>2</v>
      </c>
      <c r="E4" s="80">
        <v>4</v>
      </c>
      <c r="F4" s="127">
        <f t="shared" ref="F4:F67" si="0">SUM(B4:E4)</f>
        <v>12</v>
      </c>
      <c r="G4" s="81">
        <f>SUM(B4*3.5)+(E4*5.5)</f>
        <v>32.5</v>
      </c>
      <c r="H4" s="115"/>
      <c r="I4" s="88">
        <v>7</v>
      </c>
      <c r="J4" s="91"/>
      <c r="K4" s="80">
        <v>1</v>
      </c>
      <c r="L4" s="80">
        <v>1</v>
      </c>
      <c r="M4" s="80">
        <v>3</v>
      </c>
      <c r="N4" s="80"/>
      <c r="O4" s="80"/>
      <c r="P4" s="82">
        <f>SUM(I4)+(K4*3.5)+(L4*5.5)+(M4*5.5)+(N4*3.5)+(O4*3.5)-(Q4*3.5+R4*5.5)</f>
        <v>32.5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203</v>
      </c>
      <c r="B5" s="79">
        <v>8</v>
      </c>
      <c r="C5" s="80">
        <v>4</v>
      </c>
      <c r="D5" s="80">
        <v>4</v>
      </c>
      <c r="E5" s="80">
        <v>1</v>
      </c>
      <c r="F5" s="127">
        <f t="shared" si="0"/>
        <v>17</v>
      </c>
      <c r="G5" s="81">
        <f t="shared" ref="G5:G68" si="1">SUM(B5*3.5)+(E5*5.5)</f>
        <v>33.5</v>
      </c>
      <c r="H5" s="115"/>
      <c r="I5" s="88">
        <v>7</v>
      </c>
      <c r="J5" s="91"/>
      <c r="K5" s="80">
        <v>4</v>
      </c>
      <c r="L5" s="80">
        <v>1</v>
      </c>
      <c r="M5" s="80"/>
      <c r="N5" s="80">
        <v>2</v>
      </c>
      <c r="O5" s="80"/>
      <c r="P5" s="82">
        <f t="shared" ref="P5:P68" si="2">SUM(I5)+(K5*3.5)+(L5*5.5)+(M5*5.5)+(N5*3.5)+(O5*3.5)-(Q5*3.5+R5*5.5)</f>
        <v>33.5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206</v>
      </c>
      <c r="B6" s="79">
        <v>5</v>
      </c>
      <c r="C6" s="80">
        <v>5</v>
      </c>
      <c r="D6" s="80"/>
      <c r="E6" s="80">
        <v>5</v>
      </c>
      <c r="F6" s="127">
        <f t="shared" si="0"/>
        <v>15</v>
      </c>
      <c r="G6" s="81">
        <f t="shared" si="1"/>
        <v>45</v>
      </c>
      <c r="H6" s="115"/>
      <c r="I6" s="89">
        <v>5.5</v>
      </c>
      <c r="J6" s="91"/>
      <c r="K6" s="80">
        <v>4</v>
      </c>
      <c r="L6" s="80"/>
      <c r="M6" s="80">
        <v>4</v>
      </c>
      <c r="N6" s="80"/>
      <c r="O6" s="80">
        <v>1</v>
      </c>
      <c r="P6" s="82">
        <f t="shared" si="2"/>
        <v>45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 t="s">
        <v>42</v>
      </c>
      <c r="B7" s="79">
        <v>3</v>
      </c>
      <c r="C7" s="80">
        <v>3</v>
      </c>
      <c r="D7" s="80">
        <v>1</v>
      </c>
      <c r="E7" s="80"/>
      <c r="F7" s="127">
        <f t="shared" si="0"/>
        <v>7</v>
      </c>
      <c r="G7" s="81">
        <f t="shared" si="1"/>
        <v>10.5</v>
      </c>
      <c r="H7" s="115"/>
      <c r="I7" s="89">
        <v>10.5</v>
      </c>
      <c r="J7" s="91"/>
      <c r="K7" s="80"/>
      <c r="L7" s="80"/>
      <c r="M7" s="80"/>
      <c r="N7" s="80"/>
      <c r="O7" s="80"/>
      <c r="P7" s="82">
        <f t="shared" si="2"/>
        <v>10.5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43</v>
      </c>
      <c r="B8" s="79">
        <v>3</v>
      </c>
      <c r="C8" s="80">
        <v>3</v>
      </c>
      <c r="D8" s="80"/>
      <c r="E8" s="80"/>
      <c r="F8" s="127">
        <f t="shared" si="0"/>
        <v>6</v>
      </c>
      <c r="G8" s="81">
        <f t="shared" si="1"/>
        <v>10.5</v>
      </c>
      <c r="H8" s="115"/>
      <c r="I8" s="88">
        <v>0</v>
      </c>
      <c r="J8" s="91"/>
      <c r="K8" s="80">
        <v>2</v>
      </c>
      <c r="L8" s="80"/>
      <c r="M8" s="80"/>
      <c r="N8" s="80">
        <v>1</v>
      </c>
      <c r="O8" s="80"/>
      <c r="P8" s="82">
        <f t="shared" si="2"/>
        <v>10.5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209</v>
      </c>
      <c r="B9" s="79">
        <v>8</v>
      </c>
      <c r="C9" s="80">
        <v>3</v>
      </c>
      <c r="D9" s="80">
        <v>3</v>
      </c>
      <c r="E9" s="80">
        <v>1</v>
      </c>
      <c r="F9" s="127">
        <f t="shared" si="0"/>
        <v>15</v>
      </c>
      <c r="G9" s="81">
        <f t="shared" si="1"/>
        <v>33.5</v>
      </c>
      <c r="H9" s="115"/>
      <c r="I9" s="89">
        <v>7</v>
      </c>
      <c r="J9" s="91"/>
      <c r="K9" s="80">
        <v>5</v>
      </c>
      <c r="L9" s="80"/>
      <c r="M9" s="80">
        <v>1</v>
      </c>
      <c r="N9" s="80">
        <v>1</v>
      </c>
      <c r="O9" s="80"/>
      <c r="P9" s="82">
        <f t="shared" si="2"/>
        <v>33.5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210</v>
      </c>
      <c r="B10" s="79">
        <v>5</v>
      </c>
      <c r="C10" s="80">
        <v>4</v>
      </c>
      <c r="D10" s="80">
        <v>3</v>
      </c>
      <c r="E10" s="80">
        <v>4</v>
      </c>
      <c r="F10" s="127">
        <f t="shared" si="0"/>
        <v>16</v>
      </c>
      <c r="G10" s="81">
        <f t="shared" si="1"/>
        <v>39.5</v>
      </c>
      <c r="H10" s="115"/>
      <c r="I10" s="89">
        <v>3.5</v>
      </c>
      <c r="J10" s="91"/>
      <c r="K10" s="80">
        <v>2</v>
      </c>
      <c r="L10" s="80">
        <v>2</v>
      </c>
      <c r="M10" s="80">
        <v>2</v>
      </c>
      <c r="N10" s="80">
        <v>1</v>
      </c>
      <c r="O10" s="80">
        <v>1</v>
      </c>
      <c r="P10" s="82">
        <f t="shared" si="2"/>
        <v>39.5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212</v>
      </c>
      <c r="B11" s="79">
        <v>14</v>
      </c>
      <c r="C11" s="80">
        <v>3</v>
      </c>
      <c r="D11" s="80"/>
      <c r="E11" s="80"/>
      <c r="F11" s="127">
        <f t="shared" si="0"/>
        <v>17</v>
      </c>
      <c r="G11" s="81">
        <f t="shared" si="1"/>
        <v>49</v>
      </c>
      <c r="H11" s="115"/>
      <c r="I11" s="89">
        <v>14</v>
      </c>
      <c r="J11" s="91"/>
      <c r="K11" s="80">
        <v>5</v>
      </c>
      <c r="L11" s="80"/>
      <c r="M11" s="80"/>
      <c r="N11" s="80">
        <v>4</v>
      </c>
      <c r="O11" s="80">
        <v>1</v>
      </c>
      <c r="P11" s="82">
        <f t="shared" si="2"/>
        <v>49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213</v>
      </c>
      <c r="B12" s="79">
        <v>6</v>
      </c>
      <c r="C12" s="80">
        <v>8</v>
      </c>
      <c r="D12" s="80">
        <v>2</v>
      </c>
      <c r="E12" s="80"/>
      <c r="F12" s="127">
        <f t="shared" si="0"/>
        <v>16</v>
      </c>
      <c r="G12" s="81">
        <f t="shared" si="1"/>
        <v>21</v>
      </c>
      <c r="H12" s="115"/>
      <c r="I12" s="89">
        <v>3.5</v>
      </c>
      <c r="J12" s="91"/>
      <c r="K12" s="80">
        <v>3</v>
      </c>
      <c r="L12" s="80"/>
      <c r="M12" s="80"/>
      <c r="N12" s="80">
        <v>2</v>
      </c>
      <c r="O12" s="80"/>
      <c r="P12" s="82">
        <f t="shared" si="2"/>
        <v>21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11</v>
      </c>
      <c r="C13" s="80">
        <v>2</v>
      </c>
      <c r="D13" s="80">
        <v>1</v>
      </c>
      <c r="E13" s="87">
        <v>4</v>
      </c>
      <c r="F13" s="127">
        <f t="shared" si="0"/>
        <v>18</v>
      </c>
      <c r="G13" s="81">
        <f t="shared" si="1"/>
        <v>60.5</v>
      </c>
      <c r="H13" s="115"/>
      <c r="I13" s="89">
        <v>24.5</v>
      </c>
      <c r="J13" s="91">
        <v>0.3</v>
      </c>
      <c r="K13" s="80">
        <v>3</v>
      </c>
      <c r="L13" s="80">
        <v>3</v>
      </c>
      <c r="M13" s="80">
        <v>1</v>
      </c>
      <c r="N13" s="80">
        <v>1</v>
      </c>
      <c r="O13" s="80"/>
      <c r="P13" s="82">
        <f t="shared" si="2"/>
        <v>60.5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5</v>
      </c>
      <c r="C14" s="80">
        <v>4</v>
      </c>
      <c r="D14" s="80">
        <v>3</v>
      </c>
      <c r="E14" s="87">
        <v>2</v>
      </c>
      <c r="F14" s="127">
        <f t="shared" si="0"/>
        <v>14</v>
      </c>
      <c r="G14" s="81">
        <f t="shared" si="1"/>
        <v>28.5</v>
      </c>
      <c r="H14" s="115"/>
      <c r="I14" s="89">
        <v>0</v>
      </c>
      <c r="J14" s="91">
        <v>1</v>
      </c>
      <c r="K14" s="80">
        <v>2</v>
      </c>
      <c r="L14" s="80">
        <v>1</v>
      </c>
      <c r="M14" s="80">
        <v>1</v>
      </c>
      <c r="N14" s="80">
        <v>3</v>
      </c>
      <c r="O14" s="80"/>
      <c r="P14" s="82">
        <f t="shared" si="2"/>
        <v>28.5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219</v>
      </c>
      <c r="B15" s="79">
        <v>10</v>
      </c>
      <c r="C15" s="80">
        <v>3</v>
      </c>
      <c r="D15" s="80">
        <v>1</v>
      </c>
      <c r="E15" s="80"/>
      <c r="F15" s="127">
        <f t="shared" si="0"/>
        <v>14</v>
      </c>
      <c r="G15" s="81">
        <f t="shared" si="1"/>
        <v>35</v>
      </c>
      <c r="H15" s="115"/>
      <c r="I15" s="88">
        <v>10.5</v>
      </c>
      <c r="J15" s="91"/>
      <c r="K15" s="80"/>
      <c r="L15" s="80"/>
      <c r="M15" s="80"/>
      <c r="N15" s="80">
        <v>5</v>
      </c>
      <c r="O15" s="80">
        <v>2</v>
      </c>
      <c r="P15" s="82">
        <f t="shared" si="2"/>
        <v>35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220</v>
      </c>
      <c r="B16" s="79">
        <v>5</v>
      </c>
      <c r="C16" s="80">
        <v>3</v>
      </c>
      <c r="D16" s="80">
        <v>2</v>
      </c>
      <c r="E16" s="80">
        <v>3</v>
      </c>
      <c r="F16" s="127">
        <f t="shared" si="0"/>
        <v>13</v>
      </c>
      <c r="G16" s="81">
        <f t="shared" si="1"/>
        <v>34</v>
      </c>
      <c r="H16" s="115"/>
      <c r="I16" s="89">
        <v>14</v>
      </c>
      <c r="J16" s="91">
        <v>0.3</v>
      </c>
      <c r="K16" s="80">
        <v>1</v>
      </c>
      <c r="L16" s="80">
        <v>2</v>
      </c>
      <c r="M16" s="80">
        <v>1</v>
      </c>
      <c r="N16" s="80"/>
      <c r="O16" s="80"/>
      <c r="P16" s="82">
        <f t="shared" si="2"/>
        <v>34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224</v>
      </c>
      <c r="B17" s="79">
        <v>5</v>
      </c>
      <c r="C17" s="80">
        <v>6</v>
      </c>
      <c r="D17" s="80">
        <v>4</v>
      </c>
      <c r="E17" s="80">
        <v>4</v>
      </c>
      <c r="F17" s="127">
        <f t="shared" si="0"/>
        <v>19</v>
      </c>
      <c r="G17" s="81">
        <f t="shared" si="1"/>
        <v>39.5</v>
      </c>
      <c r="H17" s="115"/>
      <c r="I17" s="89">
        <v>14</v>
      </c>
      <c r="J17" s="91">
        <v>1</v>
      </c>
      <c r="K17" s="80"/>
      <c r="L17" s="80">
        <v>2</v>
      </c>
      <c r="M17" s="80">
        <v>2</v>
      </c>
      <c r="N17" s="80">
        <v>1</v>
      </c>
      <c r="O17" s="80"/>
      <c r="P17" s="82">
        <f t="shared" si="2"/>
        <v>39.5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225</v>
      </c>
      <c r="B18" s="79">
        <v>2</v>
      </c>
      <c r="C18" s="80">
        <v>11</v>
      </c>
      <c r="D18" s="80"/>
      <c r="E18" s="80">
        <v>3</v>
      </c>
      <c r="F18" s="127">
        <f t="shared" si="0"/>
        <v>16</v>
      </c>
      <c r="G18" s="81">
        <f t="shared" si="1"/>
        <v>23.5</v>
      </c>
      <c r="H18" s="115"/>
      <c r="I18" s="89">
        <v>3.5</v>
      </c>
      <c r="J18" s="91"/>
      <c r="K18" s="80">
        <v>1</v>
      </c>
      <c r="L18" s="80">
        <v>2</v>
      </c>
      <c r="M18" s="80">
        <v>1</v>
      </c>
      <c r="N18" s="80"/>
      <c r="O18" s="80"/>
      <c r="P18" s="82">
        <f t="shared" si="2"/>
        <v>23.5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226</v>
      </c>
      <c r="B19" s="79">
        <v>5</v>
      </c>
      <c r="C19" s="80">
        <v>9</v>
      </c>
      <c r="D19" s="80">
        <v>1</v>
      </c>
      <c r="E19" s="80"/>
      <c r="F19" s="127">
        <f t="shared" si="0"/>
        <v>15</v>
      </c>
      <c r="G19" s="81">
        <f t="shared" si="1"/>
        <v>17.5</v>
      </c>
      <c r="H19" s="115"/>
      <c r="I19" s="89">
        <v>17.5</v>
      </c>
      <c r="J19" s="91"/>
      <c r="K19" s="80"/>
      <c r="L19" s="80"/>
      <c r="M19" s="80"/>
      <c r="N19" s="80"/>
      <c r="O19" s="80"/>
      <c r="P19" s="82">
        <f t="shared" si="2"/>
        <v>17.5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229</v>
      </c>
      <c r="B20" s="79">
        <v>13</v>
      </c>
      <c r="C20" s="80">
        <v>4</v>
      </c>
      <c r="D20" s="80">
        <v>2</v>
      </c>
      <c r="E20" s="80"/>
      <c r="F20" s="127">
        <f t="shared" si="0"/>
        <v>19</v>
      </c>
      <c r="G20" s="81">
        <f t="shared" si="1"/>
        <v>45.5</v>
      </c>
      <c r="H20" s="115"/>
      <c r="I20" s="89">
        <v>0</v>
      </c>
      <c r="J20" s="91"/>
      <c r="K20" s="80">
        <v>2</v>
      </c>
      <c r="L20" s="80"/>
      <c r="M20" s="80"/>
      <c r="N20" s="80">
        <v>11</v>
      </c>
      <c r="O20" s="80"/>
      <c r="P20" s="82">
        <f t="shared" si="2"/>
        <v>45.5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230</v>
      </c>
      <c r="B21" s="79">
        <v>9</v>
      </c>
      <c r="C21" s="80"/>
      <c r="D21" s="80">
        <v>1</v>
      </c>
      <c r="E21" s="80">
        <v>3</v>
      </c>
      <c r="F21" s="127">
        <f t="shared" si="0"/>
        <v>13</v>
      </c>
      <c r="G21" s="81">
        <f t="shared" si="1"/>
        <v>48</v>
      </c>
      <c r="H21" s="115"/>
      <c r="I21" s="89">
        <v>7</v>
      </c>
      <c r="J21" s="91"/>
      <c r="K21" s="80">
        <v>4</v>
      </c>
      <c r="L21" s="80">
        <v>1</v>
      </c>
      <c r="M21" s="80">
        <v>2</v>
      </c>
      <c r="N21" s="80">
        <v>3</v>
      </c>
      <c r="O21" s="80"/>
      <c r="P21" s="82">
        <f t="shared" si="2"/>
        <v>48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231</v>
      </c>
      <c r="B22" s="79">
        <v>7</v>
      </c>
      <c r="C22" s="80">
        <v>1</v>
      </c>
      <c r="D22" s="80">
        <v>3</v>
      </c>
      <c r="E22" s="80">
        <v>2</v>
      </c>
      <c r="F22" s="127">
        <f t="shared" si="0"/>
        <v>13</v>
      </c>
      <c r="G22" s="81">
        <f t="shared" si="1"/>
        <v>35.5</v>
      </c>
      <c r="H22" s="115"/>
      <c r="I22" s="89">
        <v>7</v>
      </c>
      <c r="J22" s="91">
        <v>2</v>
      </c>
      <c r="K22" s="80"/>
      <c r="L22" s="80">
        <v>1</v>
      </c>
      <c r="M22" s="80">
        <v>1</v>
      </c>
      <c r="N22" s="80">
        <v>5</v>
      </c>
      <c r="O22" s="80"/>
      <c r="P22" s="82">
        <f t="shared" si="2"/>
        <v>35.5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232</v>
      </c>
      <c r="B23" s="79">
        <v>5</v>
      </c>
      <c r="C23" s="80">
        <v>4</v>
      </c>
      <c r="D23" s="80"/>
      <c r="E23" s="80"/>
      <c r="F23" s="127">
        <f t="shared" si="0"/>
        <v>9</v>
      </c>
      <c r="G23" s="81">
        <f t="shared" si="1"/>
        <v>17.5</v>
      </c>
      <c r="H23" s="115"/>
      <c r="I23" s="88">
        <v>17.5</v>
      </c>
      <c r="J23" s="91"/>
      <c r="K23" s="80"/>
      <c r="L23" s="80"/>
      <c r="M23" s="80"/>
      <c r="N23" s="80"/>
      <c r="O23" s="80"/>
      <c r="P23" s="82">
        <f t="shared" si="2"/>
        <v>17.5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233</v>
      </c>
      <c r="B24" s="79">
        <v>5</v>
      </c>
      <c r="C24" s="80">
        <v>6</v>
      </c>
      <c r="D24" s="80">
        <v>1</v>
      </c>
      <c r="E24" s="80">
        <v>1</v>
      </c>
      <c r="F24" s="127">
        <f t="shared" si="0"/>
        <v>13</v>
      </c>
      <c r="G24" s="81">
        <f t="shared" si="1"/>
        <v>23</v>
      </c>
      <c r="H24" s="115"/>
      <c r="I24" s="89">
        <v>10.5</v>
      </c>
      <c r="J24" s="91"/>
      <c r="K24" s="80">
        <v>2</v>
      </c>
      <c r="L24" s="80">
        <v>1</v>
      </c>
      <c r="M24" s="80"/>
      <c r="N24" s="80"/>
      <c r="O24" s="80"/>
      <c r="P24" s="82">
        <f t="shared" si="2"/>
        <v>23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234</v>
      </c>
      <c r="B25" s="79">
        <v>6</v>
      </c>
      <c r="C25" s="80">
        <v>1</v>
      </c>
      <c r="D25" s="80">
        <v>3</v>
      </c>
      <c r="E25" s="80">
        <v>9</v>
      </c>
      <c r="F25" s="127">
        <f t="shared" si="0"/>
        <v>19</v>
      </c>
      <c r="G25" s="81">
        <f t="shared" si="1"/>
        <v>70.5</v>
      </c>
      <c r="H25" s="115"/>
      <c r="I25" s="89">
        <v>16</v>
      </c>
      <c r="J25" s="91"/>
      <c r="K25" s="80"/>
      <c r="L25" s="80">
        <v>3</v>
      </c>
      <c r="M25" s="80">
        <v>5</v>
      </c>
      <c r="N25" s="80">
        <v>3</v>
      </c>
      <c r="O25" s="80"/>
      <c r="P25" s="82">
        <f t="shared" si="2"/>
        <v>70.5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40</v>
      </c>
      <c r="B26" s="79">
        <v>7</v>
      </c>
      <c r="C26" s="80">
        <v>1</v>
      </c>
      <c r="D26" s="80">
        <v>2</v>
      </c>
      <c r="E26" s="80"/>
      <c r="F26" s="127">
        <f t="shared" si="0"/>
        <v>10</v>
      </c>
      <c r="G26" s="81">
        <f t="shared" si="1"/>
        <v>24.5</v>
      </c>
      <c r="H26" s="115"/>
      <c r="I26" s="89">
        <v>14</v>
      </c>
      <c r="J26" s="91"/>
      <c r="K26" s="80">
        <v>1</v>
      </c>
      <c r="L26" s="80"/>
      <c r="M26" s="80"/>
      <c r="N26" s="80">
        <v>1</v>
      </c>
      <c r="O26" s="80">
        <v>1</v>
      </c>
      <c r="P26" s="82">
        <f t="shared" si="2"/>
        <v>24.5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44</v>
      </c>
      <c r="B27" s="79">
        <v>1</v>
      </c>
      <c r="C27" s="80">
        <v>2</v>
      </c>
      <c r="D27" s="80">
        <v>1</v>
      </c>
      <c r="E27" s="80"/>
      <c r="F27" s="127">
        <f t="shared" si="0"/>
        <v>4</v>
      </c>
      <c r="G27" s="81">
        <f t="shared" si="1"/>
        <v>3.5</v>
      </c>
      <c r="H27" s="115"/>
      <c r="I27" s="89">
        <v>0</v>
      </c>
      <c r="J27" s="91"/>
      <c r="K27" s="80"/>
      <c r="L27" s="80"/>
      <c r="M27" s="80"/>
      <c r="N27" s="80">
        <v>1</v>
      </c>
      <c r="O27" s="80"/>
      <c r="P27" s="82">
        <f t="shared" si="2"/>
        <v>3.5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45</v>
      </c>
      <c r="B28" s="79">
        <v>4</v>
      </c>
      <c r="C28" s="80">
        <v>1</v>
      </c>
      <c r="D28" s="80"/>
      <c r="E28" s="80"/>
      <c r="F28" s="127">
        <f t="shared" si="0"/>
        <v>5</v>
      </c>
      <c r="G28" s="81">
        <f t="shared" si="1"/>
        <v>14</v>
      </c>
      <c r="H28" s="115"/>
      <c r="I28" s="89">
        <v>0</v>
      </c>
      <c r="J28" s="91"/>
      <c r="K28" s="80">
        <v>4</v>
      </c>
      <c r="L28" s="80"/>
      <c r="M28" s="80"/>
      <c r="N28" s="80"/>
      <c r="O28" s="80"/>
      <c r="P28" s="82">
        <f t="shared" si="2"/>
        <v>14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46</v>
      </c>
      <c r="L88" s="100">
        <f>SUM(L4:L87)</f>
        <v>20</v>
      </c>
      <c r="M88" s="100">
        <f t="shared" ref="M88:N88" si="8">SUM(M4:M87)</f>
        <v>24</v>
      </c>
      <c r="N88" s="100">
        <f t="shared" si="8"/>
        <v>45</v>
      </c>
      <c r="O88" s="100">
        <f>SUM(O4:O87)</f>
        <v>6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155</v>
      </c>
      <c r="C89" s="105">
        <f t="shared" si="9"/>
        <v>94</v>
      </c>
      <c r="D89" s="105">
        <f t="shared" si="9"/>
        <v>40</v>
      </c>
      <c r="E89" s="105">
        <f t="shared" si="9"/>
        <v>46</v>
      </c>
      <c r="F89" s="125">
        <f t="shared" si="9"/>
        <v>335</v>
      </c>
      <c r="G89" s="123">
        <f t="shared" si="9"/>
        <v>795.5</v>
      </c>
      <c r="H89" s="115"/>
      <c r="I89" s="106">
        <f>SUM(I4:I87)</f>
        <v>214</v>
      </c>
      <c r="J89" s="107">
        <f>SUM(J4:J87)</f>
        <v>4.5999999999999996</v>
      </c>
      <c r="K89" s="107">
        <f>K88*3.5</f>
        <v>161</v>
      </c>
      <c r="L89" s="107">
        <f>L88*5.5</f>
        <v>110</v>
      </c>
      <c r="M89" s="107">
        <f t="shared" ref="M89" si="10">M88*5.5</f>
        <v>132</v>
      </c>
      <c r="N89" s="107">
        <f>N88*3.5</f>
        <v>157.5</v>
      </c>
      <c r="O89" s="107">
        <f>O88*3.5</f>
        <v>21</v>
      </c>
      <c r="P89" s="108">
        <f>SUM(P4:P87)</f>
        <v>795.5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542.5</v>
      </c>
      <c r="C90" s="112"/>
      <c r="D90" s="112"/>
      <c r="E90" s="123">
        <f>E89*5.5</f>
        <v>253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PS9ehoeSrRJwzayBs1NRpPns9QaQ6daouGtA4r49lnXHY1jZkAtc1J4/TvEgflbfJra8UCD6RpAwVUJnzIsO3w==" saltValue="/HqwZcN3ogz9tPjnfRCf7Q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2"/>
  <sheetViews>
    <sheetView zoomScale="110" zoomScaleNormal="110" workbookViewId="0">
      <pane ySplit="2" topLeftCell="A3" activePane="bottomLeft" state="frozen"/>
      <selection pane="bottomLef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9.5546875" style="56" customWidth="1"/>
    <col min="3" max="3" width="9.44140625" style="56" customWidth="1"/>
    <col min="4" max="4" width="9" style="56" customWidth="1"/>
    <col min="5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88671875" style="56" customWidth="1"/>
    <col min="14" max="14" width="10.1093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9.10937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7" width="9.109375" style="94" customWidth="1"/>
    <col min="1028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54.75" customHeight="1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/>
      <c r="B4" s="79"/>
      <c r="C4" s="80"/>
      <c r="D4" s="80"/>
      <c r="E4" s="80"/>
      <c r="F4" s="127">
        <f t="shared" ref="F4:F35" si="0">SUM(B4:E4)</f>
        <v>0</v>
      </c>
      <c r="G4" s="81">
        <f>SUM(B4*3.5)+(E4*5.5)</f>
        <v>0</v>
      </c>
      <c r="H4" s="115"/>
      <c r="I4" s="88"/>
      <c r="J4" s="91"/>
      <c r="K4" s="80"/>
      <c r="L4" s="80"/>
      <c r="M4" s="80"/>
      <c r="N4" s="80"/>
      <c r="O4" s="80"/>
      <c r="P4" s="82">
        <f>SUM(I4)+(K4*3.5)+(L4*5.5)+(M4*5.5)+(N4*3.5)+(O4*3.5)-(Q4*3.5+R4*5.5)</f>
        <v>0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/>
      <c r="B5" s="79"/>
      <c r="C5" s="80"/>
      <c r="D5" s="80"/>
      <c r="E5" s="80"/>
      <c r="F5" s="127">
        <f t="shared" si="0"/>
        <v>0</v>
      </c>
      <c r="G5" s="81">
        <f t="shared" ref="G5:G68" si="1">SUM(B5*3.5)+(E5*5.5)</f>
        <v>0</v>
      </c>
      <c r="H5" s="115"/>
      <c r="I5" s="88"/>
      <c r="J5" s="91"/>
      <c r="K5" s="80"/>
      <c r="L5" s="80"/>
      <c r="M5" s="80"/>
      <c r="N5" s="80"/>
      <c r="O5" s="80"/>
      <c r="P5" s="82">
        <f t="shared" ref="P5:P68" si="2">SUM(I5)+(K5*3.5)+(L5*5.5)+(M5*5.5)+(N5*3.5)+(O5*3.5)-(Q5*3.5+R5*5.5)</f>
        <v>0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/>
      <c r="B6" s="79"/>
      <c r="C6" s="80"/>
      <c r="D6" s="80"/>
      <c r="E6" s="80"/>
      <c r="F6" s="127">
        <f t="shared" si="0"/>
        <v>0</v>
      </c>
      <c r="G6" s="81">
        <f t="shared" si="1"/>
        <v>0</v>
      </c>
      <c r="H6" s="115"/>
      <c r="I6" s="89"/>
      <c r="J6" s="91"/>
      <c r="K6" s="80"/>
      <c r="L6" s="80"/>
      <c r="M6" s="80"/>
      <c r="N6" s="80"/>
      <c r="O6" s="80"/>
      <c r="P6" s="82">
        <f t="shared" si="2"/>
        <v>0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/>
      <c r="B7" s="79"/>
      <c r="C7" s="80"/>
      <c r="D7" s="80"/>
      <c r="E7" s="80"/>
      <c r="F7" s="127">
        <f t="shared" si="0"/>
        <v>0</v>
      </c>
      <c r="G7" s="81">
        <f t="shared" si="1"/>
        <v>0</v>
      </c>
      <c r="H7" s="115"/>
      <c r="I7" s="89"/>
      <c r="J7" s="91"/>
      <c r="K7" s="80"/>
      <c r="L7" s="80"/>
      <c r="M7" s="80"/>
      <c r="N7" s="80"/>
      <c r="O7" s="80"/>
      <c r="P7" s="82">
        <f t="shared" si="2"/>
        <v>0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/>
      <c r="B8" s="79"/>
      <c r="C8" s="80"/>
      <c r="D8" s="80"/>
      <c r="E8" s="80"/>
      <c r="F8" s="127">
        <f t="shared" si="0"/>
        <v>0</v>
      </c>
      <c r="G8" s="81">
        <f t="shared" si="1"/>
        <v>0</v>
      </c>
      <c r="H8" s="115"/>
      <c r="I8" s="88"/>
      <c r="J8" s="91"/>
      <c r="K8" s="80"/>
      <c r="L8" s="80"/>
      <c r="M8" s="80"/>
      <c r="N8" s="80"/>
      <c r="O8" s="80"/>
      <c r="P8" s="82">
        <f t="shared" si="2"/>
        <v>0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/>
      <c r="B9" s="79"/>
      <c r="C9" s="80"/>
      <c r="D9" s="80"/>
      <c r="E9" s="80"/>
      <c r="F9" s="127">
        <f t="shared" si="0"/>
        <v>0</v>
      </c>
      <c r="G9" s="81">
        <f t="shared" si="1"/>
        <v>0</v>
      </c>
      <c r="H9" s="115"/>
      <c r="I9" s="89"/>
      <c r="J9" s="91"/>
      <c r="K9" s="80"/>
      <c r="L9" s="80"/>
      <c r="M9" s="80"/>
      <c r="N9" s="80"/>
      <c r="O9" s="80"/>
      <c r="P9" s="82">
        <f t="shared" si="2"/>
        <v>0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/>
      <c r="B10" s="79"/>
      <c r="C10" s="80"/>
      <c r="D10" s="80"/>
      <c r="E10" s="80"/>
      <c r="F10" s="127">
        <f t="shared" si="0"/>
        <v>0</v>
      </c>
      <c r="G10" s="81">
        <f t="shared" si="1"/>
        <v>0</v>
      </c>
      <c r="H10" s="115"/>
      <c r="I10" s="89"/>
      <c r="J10" s="91"/>
      <c r="K10" s="80"/>
      <c r="L10" s="80"/>
      <c r="M10" s="80"/>
      <c r="N10" s="80"/>
      <c r="O10" s="80"/>
      <c r="P10" s="82">
        <f t="shared" si="2"/>
        <v>0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/>
      <c r="B11" s="79"/>
      <c r="C11" s="80"/>
      <c r="D11" s="80"/>
      <c r="E11" s="80"/>
      <c r="F11" s="127">
        <f t="shared" si="0"/>
        <v>0</v>
      </c>
      <c r="G11" s="81">
        <f t="shared" si="1"/>
        <v>0</v>
      </c>
      <c r="H11" s="115"/>
      <c r="I11" s="89"/>
      <c r="J11" s="91"/>
      <c r="K11" s="80"/>
      <c r="L11" s="80"/>
      <c r="M11" s="80"/>
      <c r="N11" s="80"/>
      <c r="O11" s="80"/>
      <c r="P11" s="82">
        <f t="shared" si="2"/>
        <v>0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/>
      <c r="B12" s="79"/>
      <c r="C12" s="80"/>
      <c r="D12" s="80"/>
      <c r="E12" s="80"/>
      <c r="F12" s="127">
        <f t="shared" si="0"/>
        <v>0</v>
      </c>
      <c r="G12" s="81">
        <f t="shared" si="1"/>
        <v>0</v>
      </c>
      <c r="H12" s="115"/>
      <c r="I12" s="89"/>
      <c r="J12" s="91"/>
      <c r="K12" s="80"/>
      <c r="L12" s="80"/>
      <c r="M12" s="80"/>
      <c r="N12" s="80"/>
      <c r="O12" s="80"/>
      <c r="P12" s="82">
        <f t="shared" si="2"/>
        <v>0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/>
      <c r="B13" s="79"/>
      <c r="C13" s="80"/>
      <c r="D13" s="80"/>
      <c r="E13" s="87"/>
      <c r="F13" s="127">
        <f t="shared" si="0"/>
        <v>0</v>
      </c>
      <c r="G13" s="81">
        <f t="shared" si="1"/>
        <v>0</v>
      </c>
      <c r="H13" s="115"/>
      <c r="I13" s="89"/>
      <c r="J13" s="91"/>
      <c r="K13" s="80"/>
      <c r="L13" s="80"/>
      <c r="M13" s="80"/>
      <c r="N13" s="80"/>
      <c r="O13" s="80"/>
      <c r="P13" s="82">
        <f t="shared" si="2"/>
        <v>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7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ref="F36:F67" si="4">SUM(B36:E36)</f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4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4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4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4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4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4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4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4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4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4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4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4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4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4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4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4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4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4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4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4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4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4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4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4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4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4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4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4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4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4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4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5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5"/>
        <v>0</v>
      </c>
      <c r="G69" s="81">
        <f t="shared" ref="G69:G87" si="6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7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8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5"/>
        <v>0</v>
      </c>
      <c r="G70" s="81">
        <f t="shared" si="6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7"/>
        <v>0</v>
      </c>
      <c r="Q70" s="92">
        <v>0</v>
      </c>
      <c r="R70" s="92">
        <v>0</v>
      </c>
      <c r="S70" s="83">
        <f t="shared" si="8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5"/>
        <v>0</v>
      </c>
      <c r="G71" s="81">
        <f t="shared" si="6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7"/>
        <v>0</v>
      </c>
      <c r="Q71" s="92">
        <v>0</v>
      </c>
      <c r="R71" s="92">
        <v>0</v>
      </c>
      <c r="S71" s="83">
        <f t="shared" si="8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5"/>
        <v>0</v>
      </c>
      <c r="G72" s="81">
        <f t="shared" si="6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7"/>
        <v>0</v>
      </c>
      <c r="Q72" s="92">
        <v>0</v>
      </c>
      <c r="R72" s="92">
        <v>0</v>
      </c>
      <c r="S72" s="83">
        <f t="shared" si="8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5"/>
        <v>0</v>
      </c>
      <c r="G73" s="81">
        <f t="shared" si="6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7"/>
        <v>0</v>
      </c>
      <c r="Q73" s="92">
        <v>0</v>
      </c>
      <c r="R73" s="92">
        <v>0</v>
      </c>
      <c r="S73" s="83">
        <f t="shared" si="8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5"/>
        <v>0</v>
      </c>
      <c r="G74" s="81">
        <f t="shared" si="6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7"/>
        <v>0</v>
      </c>
      <c r="Q74" s="92">
        <v>0</v>
      </c>
      <c r="R74" s="92">
        <v>0</v>
      </c>
      <c r="S74" s="83">
        <f t="shared" si="8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5"/>
        <v>0</v>
      </c>
      <c r="G75" s="81">
        <f t="shared" si="6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7"/>
        <v>0</v>
      </c>
      <c r="Q75" s="92">
        <v>0</v>
      </c>
      <c r="R75" s="92">
        <v>0</v>
      </c>
      <c r="S75" s="83">
        <f t="shared" si="8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5"/>
        <v>0</v>
      </c>
      <c r="G76" s="81">
        <f t="shared" si="6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7"/>
        <v>0</v>
      </c>
      <c r="Q76" s="92">
        <v>0</v>
      </c>
      <c r="R76" s="92">
        <v>0</v>
      </c>
      <c r="S76" s="83">
        <f t="shared" si="8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5"/>
        <v>0</v>
      </c>
      <c r="G77" s="81">
        <f t="shared" si="6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7"/>
        <v>0</v>
      </c>
      <c r="Q77" s="92">
        <v>0</v>
      </c>
      <c r="R77" s="92">
        <v>0</v>
      </c>
      <c r="S77" s="83">
        <f t="shared" si="8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5"/>
        <v>0</v>
      </c>
      <c r="G78" s="81">
        <f t="shared" si="6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7"/>
        <v>0</v>
      </c>
      <c r="Q78" s="92">
        <v>0</v>
      </c>
      <c r="R78" s="92">
        <v>0</v>
      </c>
      <c r="S78" s="83">
        <f t="shared" si="8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5"/>
        <v>0</v>
      </c>
      <c r="G79" s="81">
        <f t="shared" si="6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7"/>
        <v>0</v>
      </c>
      <c r="Q79" s="92">
        <v>0</v>
      </c>
      <c r="R79" s="92">
        <v>0</v>
      </c>
      <c r="S79" s="83">
        <f t="shared" si="8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5"/>
        <v>0</v>
      </c>
      <c r="G80" s="81">
        <f t="shared" si="6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7"/>
        <v>0</v>
      </c>
      <c r="Q80" s="92">
        <v>0</v>
      </c>
      <c r="R80" s="92">
        <v>0</v>
      </c>
      <c r="S80" s="83">
        <f t="shared" si="8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5"/>
        <v>0</v>
      </c>
      <c r="G81" s="81">
        <f t="shared" si="6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7"/>
        <v>0</v>
      </c>
      <c r="Q81" s="92">
        <v>0</v>
      </c>
      <c r="R81" s="92">
        <v>0</v>
      </c>
      <c r="S81" s="83">
        <f t="shared" si="8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5"/>
        <v>0</v>
      </c>
      <c r="G82" s="81">
        <f t="shared" si="6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7"/>
        <v>0</v>
      </c>
      <c r="Q82" s="92">
        <v>0</v>
      </c>
      <c r="R82" s="92">
        <v>0</v>
      </c>
      <c r="S82" s="83">
        <f t="shared" si="8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5"/>
        <v>0</v>
      </c>
      <c r="G83" s="81">
        <f t="shared" si="6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7"/>
        <v>0</v>
      </c>
      <c r="Q83" s="92">
        <v>0</v>
      </c>
      <c r="R83" s="92">
        <v>0</v>
      </c>
      <c r="S83" s="83">
        <f t="shared" si="8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5"/>
        <v>0</v>
      </c>
      <c r="G84" s="81">
        <f t="shared" si="6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7"/>
        <v>0</v>
      </c>
      <c r="Q84" s="92">
        <v>0</v>
      </c>
      <c r="R84" s="92">
        <v>0</v>
      </c>
      <c r="S84" s="83">
        <f t="shared" si="8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5"/>
        <v>0</v>
      </c>
      <c r="G85" s="81">
        <f t="shared" si="6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7"/>
        <v>0</v>
      </c>
      <c r="Q85" s="92">
        <v>0</v>
      </c>
      <c r="R85" s="92">
        <v>0</v>
      </c>
      <c r="S85" s="83">
        <f t="shared" si="8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5"/>
        <v>0</v>
      </c>
      <c r="G86" s="81">
        <f t="shared" si="6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7"/>
        <v>0</v>
      </c>
      <c r="Q86" s="92">
        <v>0</v>
      </c>
      <c r="R86" s="92">
        <v>0</v>
      </c>
      <c r="S86" s="83">
        <f t="shared" si="8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5"/>
        <v>0</v>
      </c>
      <c r="G87" s="81">
        <f t="shared" si="6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7"/>
        <v>0</v>
      </c>
      <c r="Q87" s="92">
        <v>0</v>
      </c>
      <c r="R87" s="92">
        <v>0</v>
      </c>
      <c r="S87" s="83">
        <f t="shared" si="8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0</v>
      </c>
      <c r="L88" s="100">
        <f>SUM(L4:L87)</f>
        <v>0</v>
      </c>
      <c r="M88" s="100">
        <f>SUM(M4:M87)</f>
        <v>0</v>
      </c>
      <c r="N88" s="100">
        <f>SUM(N4:N87)</f>
        <v>0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0</v>
      </c>
      <c r="C89" s="105">
        <f t="shared" si="9"/>
        <v>0</v>
      </c>
      <c r="D89" s="105">
        <f t="shared" si="9"/>
        <v>0</v>
      </c>
      <c r="E89" s="105">
        <f t="shared" si="9"/>
        <v>0</v>
      </c>
      <c r="F89" s="125">
        <f t="shared" si="9"/>
        <v>0</v>
      </c>
      <c r="G89" s="123">
        <f t="shared" si="9"/>
        <v>0</v>
      </c>
      <c r="H89" s="115"/>
      <c r="I89" s="106">
        <f>SUM(I4:I87)</f>
        <v>0</v>
      </c>
      <c r="J89" s="107">
        <f>SUM(J4:J87)</f>
        <v>0</v>
      </c>
      <c r="K89" s="107">
        <f>K88*3.5</f>
        <v>0</v>
      </c>
      <c r="L89" s="107">
        <f>L88*5.5</f>
        <v>0</v>
      </c>
      <c r="M89" s="107">
        <f>M88*5.5</f>
        <v>0</v>
      </c>
      <c r="N89" s="107">
        <f>N88*3.5</f>
        <v>0</v>
      </c>
      <c r="O89" s="107">
        <f>O88*3.5</f>
        <v>0</v>
      </c>
      <c r="P89" s="108">
        <f>SUM(P4:P87)</f>
        <v>0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0</v>
      </c>
      <c r="C90" s="112"/>
      <c r="D90" s="112"/>
      <c r="E90" s="123">
        <f>E89*5.5</f>
        <v>0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password="C621" sheet="1" formatCells="0" formatColumns="0" formatRows="0" insertColumns="0" insertRows="0" insertHyperlinks="0" deleteColumns="0" deleteRows="0" sort="0" autoFilter="0" pivotTables="0"/>
  <mergeCells count="3">
    <mergeCell ref="B1:E1"/>
    <mergeCell ref="M1:N1"/>
    <mergeCell ref="I1:L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L89" formula="1"/>
    <ignoredError sqref="F5:F14 F4 F27:F52 F22:F26 F15:F2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92"/>
  <sheetViews>
    <sheetView zoomScale="110" zoomScaleNormal="110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J33" sqref="J33"/>
    </sheetView>
  </sheetViews>
  <sheetFormatPr defaultColWidth="9.109375" defaultRowHeight="13.2" x14ac:dyDescent="0.25"/>
  <cols>
    <col min="1" max="1" width="9.109375" style="55" customWidth="1"/>
    <col min="2" max="2" width="8.109375" style="56" customWidth="1"/>
    <col min="3" max="3" width="9.109375" style="56" customWidth="1"/>
    <col min="4" max="4" width="8.88671875" style="56" customWidth="1"/>
    <col min="5" max="5" width="8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6640625" style="56" customWidth="1"/>
    <col min="14" max="14" width="10.3320312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9</v>
      </c>
      <c r="C4" s="80">
        <v>7</v>
      </c>
      <c r="D4" s="80">
        <v>2</v>
      </c>
      <c r="E4" s="80"/>
      <c r="F4" s="127">
        <f t="shared" ref="F4:F67" si="0">SUM(B4:E4)</f>
        <v>18</v>
      </c>
      <c r="G4" s="81">
        <f>SUM(B4*3.5)+(E4*5.5)</f>
        <v>31.5</v>
      </c>
      <c r="H4" s="115"/>
      <c r="I4" s="88">
        <v>14</v>
      </c>
      <c r="J4" s="91"/>
      <c r="K4" s="80">
        <v>4</v>
      </c>
      <c r="L4" s="80"/>
      <c r="M4" s="80"/>
      <c r="N4" s="80"/>
      <c r="O4" s="80">
        <v>1</v>
      </c>
      <c r="P4" s="82">
        <f>SUM(I4)+(K4*3.5)+(L4*5.5)+(M4*5.5)+(N4*3.5)+(O4*3.5)-(Q4*3.5+R4*5.5)</f>
        <v>31.5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7</v>
      </c>
      <c r="C5" s="80">
        <v>10</v>
      </c>
      <c r="D5" s="80">
        <v>2</v>
      </c>
      <c r="E5" s="80"/>
      <c r="F5" s="127">
        <f t="shared" si="0"/>
        <v>19</v>
      </c>
      <c r="G5" s="81">
        <f t="shared" ref="G5:G68" si="1">SUM(B5*3.5)+(E5*5.5)</f>
        <v>24.5</v>
      </c>
      <c r="H5" s="115"/>
      <c r="I5" s="88">
        <v>7</v>
      </c>
      <c r="J5" s="91"/>
      <c r="K5" s="80">
        <v>3</v>
      </c>
      <c r="L5" s="80"/>
      <c r="M5" s="80"/>
      <c r="N5" s="80">
        <v>1</v>
      </c>
      <c r="O5" s="80">
        <v>1</v>
      </c>
      <c r="P5" s="82">
        <f t="shared" ref="P5:P68" si="2">SUM(I5)+(K5*3.5)+(L5*5.5)+(M5*5.5)+(N5*3.5)+(O5*3.5)-(Q5*3.5+R5*5.5)</f>
        <v>24.5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11</v>
      </c>
      <c r="C6" s="80">
        <v>6</v>
      </c>
      <c r="D6" s="80">
        <v>2</v>
      </c>
      <c r="E6" s="80">
        <v>2</v>
      </c>
      <c r="F6" s="127">
        <f t="shared" si="0"/>
        <v>21</v>
      </c>
      <c r="G6" s="81">
        <f t="shared" si="1"/>
        <v>49.5</v>
      </c>
      <c r="H6" s="115"/>
      <c r="I6" s="89">
        <v>26.5</v>
      </c>
      <c r="J6" s="91"/>
      <c r="K6" s="80">
        <v>5</v>
      </c>
      <c r="L6" s="80"/>
      <c r="M6" s="80">
        <v>1</v>
      </c>
      <c r="N6" s="80"/>
      <c r="O6" s="80"/>
      <c r="P6" s="82">
        <f t="shared" si="2"/>
        <v>49.5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9</v>
      </c>
      <c r="C7" s="80">
        <v>6</v>
      </c>
      <c r="D7" s="80"/>
      <c r="E7" s="80">
        <v>3</v>
      </c>
      <c r="F7" s="127">
        <f t="shared" si="0"/>
        <v>18</v>
      </c>
      <c r="G7" s="81">
        <f t="shared" si="1"/>
        <v>48</v>
      </c>
      <c r="H7" s="115"/>
      <c r="I7" s="89">
        <v>14</v>
      </c>
      <c r="J7" s="91">
        <v>1.5</v>
      </c>
      <c r="K7" s="80">
        <v>4</v>
      </c>
      <c r="L7" s="80">
        <v>1</v>
      </c>
      <c r="M7" s="80">
        <v>2</v>
      </c>
      <c r="N7" s="80">
        <v>1</v>
      </c>
      <c r="O7" s="80"/>
      <c r="P7" s="82">
        <f t="shared" si="2"/>
        <v>48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7</v>
      </c>
      <c r="C8" s="80">
        <v>5</v>
      </c>
      <c r="D8" s="80"/>
      <c r="E8" s="80">
        <v>5</v>
      </c>
      <c r="F8" s="127">
        <f t="shared" si="0"/>
        <v>17</v>
      </c>
      <c r="G8" s="81">
        <f t="shared" si="1"/>
        <v>52</v>
      </c>
      <c r="H8" s="115"/>
      <c r="I8" s="88">
        <v>23</v>
      </c>
      <c r="J8" s="91"/>
      <c r="K8" s="80"/>
      <c r="L8" s="80">
        <v>2</v>
      </c>
      <c r="M8" s="80">
        <v>2</v>
      </c>
      <c r="N8" s="80">
        <v>2</v>
      </c>
      <c r="O8" s="80"/>
      <c r="P8" s="82">
        <f t="shared" si="2"/>
        <v>52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9</v>
      </c>
      <c r="C9" s="80">
        <v>3</v>
      </c>
      <c r="D9" s="80"/>
      <c r="E9" s="80"/>
      <c r="F9" s="127">
        <f t="shared" si="0"/>
        <v>12</v>
      </c>
      <c r="G9" s="81">
        <f t="shared" si="1"/>
        <v>31.5</v>
      </c>
      <c r="H9" s="115"/>
      <c r="I9" s="89">
        <v>10.5</v>
      </c>
      <c r="J9" s="91"/>
      <c r="K9" s="80">
        <v>3</v>
      </c>
      <c r="L9" s="80"/>
      <c r="M9" s="80"/>
      <c r="N9" s="80">
        <v>1</v>
      </c>
      <c r="O9" s="80">
        <v>2</v>
      </c>
      <c r="P9" s="82">
        <f t="shared" si="2"/>
        <v>31.5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1</v>
      </c>
      <c r="C10" s="80">
        <v>2</v>
      </c>
      <c r="D10" s="80"/>
      <c r="E10" s="80">
        <v>3</v>
      </c>
      <c r="F10" s="127">
        <f t="shared" si="0"/>
        <v>6</v>
      </c>
      <c r="G10" s="81">
        <f t="shared" si="1"/>
        <v>20</v>
      </c>
      <c r="H10" s="115"/>
      <c r="I10" s="89">
        <v>0</v>
      </c>
      <c r="J10" s="91"/>
      <c r="K10" s="80"/>
      <c r="L10" s="80">
        <v>1</v>
      </c>
      <c r="M10" s="80">
        <v>2</v>
      </c>
      <c r="N10" s="80"/>
      <c r="O10" s="80">
        <v>1</v>
      </c>
      <c r="P10" s="82">
        <f t="shared" si="2"/>
        <v>20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209</v>
      </c>
      <c r="B11" s="79">
        <v>10</v>
      </c>
      <c r="C11" s="80">
        <v>8</v>
      </c>
      <c r="D11" s="80">
        <v>1</v>
      </c>
      <c r="E11" s="80"/>
      <c r="F11" s="127">
        <f t="shared" si="0"/>
        <v>19</v>
      </c>
      <c r="G11" s="81">
        <f t="shared" si="1"/>
        <v>35</v>
      </c>
      <c r="H11" s="115"/>
      <c r="I11" s="89">
        <v>10.5</v>
      </c>
      <c r="J11" s="91"/>
      <c r="K11" s="80">
        <v>5</v>
      </c>
      <c r="L11" s="80"/>
      <c r="M11" s="80"/>
      <c r="N11" s="80"/>
      <c r="O11" s="80">
        <v>2</v>
      </c>
      <c r="P11" s="82">
        <f t="shared" si="2"/>
        <v>35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212</v>
      </c>
      <c r="B12" s="79">
        <v>6</v>
      </c>
      <c r="C12" s="80">
        <v>5</v>
      </c>
      <c r="D12" s="80">
        <v>1</v>
      </c>
      <c r="E12" s="80">
        <v>3</v>
      </c>
      <c r="F12" s="127">
        <f t="shared" si="0"/>
        <v>15</v>
      </c>
      <c r="G12" s="81">
        <f t="shared" si="1"/>
        <v>37.5</v>
      </c>
      <c r="H12" s="115"/>
      <c r="I12" s="89">
        <v>12.5</v>
      </c>
      <c r="J12" s="91"/>
      <c r="K12" s="80">
        <v>4</v>
      </c>
      <c r="L12" s="80">
        <v>1</v>
      </c>
      <c r="M12" s="80">
        <v>1</v>
      </c>
      <c r="N12" s="80"/>
      <c r="O12" s="80"/>
      <c r="P12" s="82">
        <f t="shared" si="2"/>
        <v>37.5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213</v>
      </c>
      <c r="B13" s="79">
        <v>13</v>
      </c>
      <c r="C13" s="80">
        <v>5</v>
      </c>
      <c r="D13" s="80">
        <v>2</v>
      </c>
      <c r="E13" s="87">
        <v>2</v>
      </c>
      <c r="F13" s="127">
        <f t="shared" si="0"/>
        <v>22</v>
      </c>
      <c r="G13" s="81">
        <f t="shared" si="1"/>
        <v>56.5</v>
      </c>
      <c r="H13" s="115"/>
      <c r="I13" s="89">
        <v>10.5</v>
      </c>
      <c r="J13" s="91"/>
      <c r="K13" s="80">
        <v>5</v>
      </c>
      <c r="L13" s="80">
        <v>2</v>
      </c>
      <c r="M13" s="80"/>
      <c r="N13" s="80">
        <v>1</v>
      </c>
      <c r="O13" s="80">
        <v>4</v>
      </c>
      <c r="P13" s="82">
        <f t="shared" si="2"/>
        <v>56.5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217</v>
      </c>
      <c r="B14" s="79">
        <v>10</v>
      </c>
      <c r="C14" s="80">
        <v>5</v>
      </c>
      <c r="D14" s="80">
        <v>2</v>
      </c>
      <c r="E14" s="87">
        <v>1</v>
      </c>
      <c r="F14" s="127">
        <f t="shared" si="0"/>
        <v>18</v>
      </c>
      <c r="G14" s="81">
        <f t="shared" si="1"/>
        <v>40.5</v>
      </c>
      <c r="H14" s="115"/>
      <c r="I14" s="89">
        <v>14</v>
      </c>
      <c r="J14" s="91">
        <v>0.75</v>
      </c>
      <c r="K14" s="80">
        <v>5</v>
      </c>
      <c r="L14" s="80">
        <v>1</v>
      </c>
      <c r="M14" s="80"/>
      <c r="N14" s="80">
        <v>1</v>
      </c>
      <c r="O14" s="80"/>
      <c r="P14" s="82">
        <f t="shared" si="2"/>
        <v>40.5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218</v>
      </c>
      <c r="B15" s="79">
        <v>13</v>
      </c>
      <c r="C15" s="80">
        <v>3</v>
      </c>
      <c r="D15" s="80">
        <v>4</v>
      </c>
      <c r="E15" s="80">
        <v>3</v>
      </c>
      <c r="F15" s="127">
        <f t="shared" si="0"/>
        <v>23</v>
      </c>
      <c r="G15" s="81">
        <f t="shared" si="1"/>
        <v>62</v>
      </c>
      <c r="H15" s="115"/>
      <c r="I15" s="88">
        <v>7</v>
      </c>
      <c r="J15" s="91">
        <v>1</v>
      </c>
      <c r="K15" s="80">
        <v>5</v>
      </c>
      <c r="L15" s="80">
        <v>1</v>
      </c>
      <c r="M15" s="80">
        <v>2</v>
      </c>
      <c r="N15" s="80">
        <v>4</v>
      </c>
      <c r="O15" s="80">
        <v>2</v>
      </c>
      <c r="P15" s="82">
        <f t="shared" si="2"/>
        <v>62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220</v>
      </c>
      <c r="B16" s="79">
        <v>14</v>
      </c>
      <c r="C16" s="80">
        <v>2</v>
      </c>
      <c r="D16" s="80">
        <v>5</v>
      </c>
      <c r="E16" s="80"/>
      <c r="F16" s="127">
        <f t="shared" si="0"/>
        <v>21</v>
      </c>
      <c r="G16" s="81">
        <f t="shared" si="1"/>
        <v>49</v>
      </c>
      <c r="H16" s="115"/>
      <c r="I16" s="89">
        <v>14</v>
      </c>
      <c r="J16" s="91"/>
      <c r="K16" s="80">
        <v>3</v>
      </c>
      <c r="L16" s="80"/>
      <c r="M16" s="80"/>
      <c r="N16" s="80">
        <v>6</v>
      </c>
      <c r="O16" s="80">
        <v>1</v>
      </c>
      <c r="P16" s="82">
        <f t="shared" si="2"/>
        <v>49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221</v>
      </c>
      <c r="B17" s="79">
        <v>10</v>
      </c>
      <c r="C17" s="80">
        <v>3</v>
      </c>
      <c r="D17" s="80">
        <v>10</v>
      </c>
      <c r="E17" s="80"/>
      <c r="F17" s="127">
        <f t="shared" si="0"/>
        <v>23</v>
      </c>
      <c r="G17" s="81">
        <f t="shared" si="1"/>
        <v>35</v>
      </c>
      <c r="H17" s="115"/>
      <c r="I17" s="89">
        <v>7</v>
      </c>
      <c r="J17" s="91"/>
      <c r="K17" s="80">
        <v>8</v>
      </c>
      <c r="L17" s="80"/>
      <c r="M17" s="80"/>
      <c r="N17" s="80"/>
      <c r="O17" s="80"/>
      <c r="P17" s="82">
        <f t="shared" si="2"/>
        <v>35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224</v>
      </c>
      <c r="B18" s="79">
        <v>11</v>
      </c>
      <c r="C18" s="80">
        <v>5</v>
      </c>
      <c r="D18" s="80">
        <v>2</v>
      </c>
      <c r="E18" s="80"/>
      <c r="F18" s="127">
        <f t="shared" si="0"/>
        <v>18</v>
      </c>
      <c r="G18" s="81">
        <f t="shared" si="1"/>
        <v>38.5</v>
      </c>
      <c r="H18" s="115"/>
      <c r="I18" s="89">
        <v>14</v>
      </c>
      <c r="J18" s="91"/>
      <c r="K18" s="80">
        <v>1</v>
      </c>
      <c r="L18" s="80"/>
      <c r="M18" s="80"/>
      <c r="N18" s="80">
        <v>4</v>
      </c>
      <c r="O18" s="80">
        <v>2</v>
      </c>
      <c r="P18" s="82">
        <f t="shared" si="2"/>
        <v>38.5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225</v>
      </c>
      <c r="B19" s="79">
        <v>11</v>
      </c>
      <c r="C19" s="80">
        <v>6</v>
      </c>
      <c r="D19" s="80">
        <v>3</v>
      </c>
      <c r="E19" s="80">
        <v>1</v>
      </c>
      <c r="F19" s="127">
        <f t="shared" si="0"/>
        <v>21</v>
      </c>
      <c r="G19" s="81">
        <f t="shared" si="1"/>
        <v>44</v>
      </c>
      <c r="H19" s="115"/>
      <c r="I19" s="89">
        <v>9</v>
      </c>
      <c r="J19" s="91">
        <v>0.25</v>
      </c>
      <c r="K19" s="80">
        <v>9</v>
      </c>
      <c r="L19" s="80"/>
      <c r="M19" s="80"/>
      <c r="N19" s="80">
        <v>1</v>
      </c>
      <c r="O19" s="80"/>
      <c r="P19" s="82">
        <f t="shared" si="2"/>
        <v>44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226</v>
      </c>
      <c r="B20" s="79">
        <v>12</v>
      </c>
      <c r="C20" s="80">
        <v>5</v>
      </c>
      <c r="D20" s="80">
        <v>2</v>
      </c>
      <c r="E20" s="80"/>
      <c r="F20" s="127">
        <f t="shared" si="0"/>
        <v>19</v>
      </c>
      <c r="G20" s="81">
        <f t="shared" si="1"/>
        <v>42</v>
      </c>
      <c r="H20" s="115"/>
      <c r="I20" s="89">
        <v>10.5</v>
      </c>
      <c r="J20" s="91"/>
      <c r="K20" s="80">
        <v>6</v>
      </c>
      <c r="L20" s="80"/>
      <c r="M20" s="80"/>
      <c r="N20" s="80">
        <v>3</v>
      </c>
      <c r="O20" s="80"/>
      <c r="P20" s="82">
        <f t="shared" si="2"/>
        <v>42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228</v>
      </c>
      <c r="B21" s="79">
        <v>8</v>
      </c>
      <c r="C21" s="80">
        <v>5</v>
      </c>
      <c r="D21" s="80"/>
      <c r="E21" s="80">
        <v>3</v>
      </c>
      <c r="F21" s="127">
        <f t="shared" si="0"/>
        <v>16</v>
      </c>
      <c r="G21" s="81">
        <f t="shared" si="1"/>
        <v>44.5</v>
      </c>
      <c r="H21" s="115"/>
      <c r="I21" s="89">
        <v>3.5</v>
      </c>
      <c r="J21" s="91"/>
      <c r="K21" s="80">
        <v>3</v>
      </c>
      <c r="L21" s="80">
        <v>1</v>
      </c>
      <c r="M21" s="80">
        <v>2</v>
      </c>
      <c r="N21" s="80">
        <v>3</v>
      </c>
      <c r="O21" s="80">
        <v>1</v>
      </c>
      <c r="P21" s="82">
        <f t="shared" si="2"/>
        <v>44.5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229</v>
      </c>
      <c r="B22" s="79">
        <v>13</v>
      </c>
      <c r="C22" s="80">
        <v>5</v>
      </c>
      <c r="D22" s="80">
        <v>1</v>
      </c>
      <c r="E22" s="80">
        <v>2</v>
      </c>
      <c r="F22" s="127">
        <f t="shared" si="0"/>
        <v>21</v>
      </c>
      <c r="G22" s="81">
        <f t="shared" si="1"/>
        <v>56.5</v>
      </c>
      <c r="H22" s="115"/>
      <c r="I22" s="89">
        <v>14</v>
      </c>
      <c r="J22" s="91"/>
      <c r="K22" s="80">
        <v>3</v>
      </c>
      <c r="L22" s="80"/>
      <c r="M22" s="80">
        <v>2</v>
      </c>
      <c r="N22" s="80">
        <v>4</v>
      </c>
      <c r="O22" s="80">
        <v>2</v>
      </c>
      <c r="P22" s="82">
        <f t="shared" si="2"/>
        <v>56.5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230</v>
      </c>
      <c r="B23" s="79">
        <v>4</v>
      </c>
      <c r="C23" s="80">
        <v>5</v>
      </c>
      <c r="D23" s="80">
        <v>4</v>
      </c>
      <c r="E23" s="80">
        <v>2</v>
      </c>
      <c r="F23" s="127">
        <f t="shared" si="0"/>
        <v>15</v>
      </c>
      <c r="G23" s="81">
        <f t="shared" si="1"/>
        <v>25</v>
      </c>
      <c r="H23" s="115"/>
      <c r="I23" s="88">
        <v>19.5</v>
      </c>
      <c r="J23" s="91"/>
      <c r="K23" s="80"/>
      <c r="L23" s="80"/>
      <c r="M23" s="80">
        <v>1</v>
      </c>
      <c r="N23" s="80"/>
      <c r="O23" s="80"/>
      <c r="P23" s="82">
        <f t="shared" si="2"/>
        <v>25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231</v>
      </c>
      <c r="B24" s="79">
        <v>11</v>
      </c>
      <c r="C24" s="80">
        <v>6</v>
      </c>
      <c r="D24" s="80">
        <v>2</v>
      </c>
      <c r="E24" s="80">
        <v>1</v>
      </c>
      <c r="F24" s="127">
        <f t="shared" si="0"/>
        <v>20</v>
      </c>
      <c r="G24" s="81">
        <f t="shared" si="1"/>
        <v>44</v>
      </c>
      <c r="H24" s="115"/>
      <c r="I24" s="89">
        <v>24.5</v>
      </c>
      <c r="J24" s="91"/>
      <c r="K24" s="80">
        <v>2</v>
      </c>
      <c r="L24" s="80">
        <v>1</v>
      </c>
      <c r="M24" s="80"/>
      <c r="N24" s="80">
        <v>1</v>
      </c>
      <c r="O24" s="80">
        <v>1</v>
      </c>
      <c r="P24" s="82">
        <f t="shared" si="2"/>
        <v>44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232</v>
      </c>
      <c r="B25" s="79">
        <v>5</v>
      </c>
      <c r="C25" s="80">
        <v>4</v>
      </c>
      <c r="D25" s="80">
        <v>1</v>
      </c>
      <c r="E25" s="80"/>
      <c r="F25" s="127">
        <f t="shared" si="0"/>
        <v>10</v>
      </c>
      <c r="G25" s="81">
        <f t="shared" si="1"/>
        <v>17.5</v>
      </c>
      <c r="H25" s="115"/>
      <c r="I25" s="89">
        <v>7</v>
      </c>
      <c r="J25" s="91"/>
      <c r="K25" s="80">
        <v>2</v>
      </c>
      <c r="L25" s="80"/>
      <c r="M25" s="80"/>
      <c r="N25" s="80">
        <v>1</v>
      </c>
      <c r="O25" s="80"/>
      <c r="P25" s="82">
        <f t="shared" si="2"/>
        <v>17.5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233</v>
      </c>
      <c r="B26" s="79">
        <v>4</v>
      </c>
      <c r="C26" s="80">
        <v>3</v>
      </c>
      <c r="D26" s="80"/>
      <c r="E26" s="80">
        <v>1</v>
      </c>
      <c r="F26" s="127">
        <f t="shared" si="0"/>
        <v>8</v>
      </c>
      <c r="G26" s="81">
        <f t="shared" si="1"/>
        <v>19.5</v>
      </c>
      <c r="H26" s="115"/>
      <c r="I26" s="89">
        <v>0</v>
      </c>
      <c r="J26" s="91"/>
      <c r="K26" s="80">
        <v>1</v>
      </c>
      <c r="L26" s="80">
        <v>1</v>
      </c>
      <c r="M26" s="80"/>
      <c r="N26" s="80">
        <v>3</v>
      </c>
      <c r="O26" s="80"/>
      <c r="P26" s="82">
        <f t="shared" si="2"/>
        <v>19.5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>
        <v>234</v>
      </c>
      <c r="B27" s="79">
        <v>7</v>
      </c>
      <c r="C27" s="80">
        <v>4</v>
      </c>
      <c r="D27" s="80"/>
      <c r="E27" s="80">
        <v>2</v>
      </c>
      <c r="F27" s="127">
        <f t="shared" si="0"/>
        <v>13</v>
      </c>
      <c r="G27" s="81">
        <f t="shared" si="1"/>
        <v>35.5</v>
      </c>
      <c r="H27" s="115"/>
      <c r="I27" s="89">
        <v>10.5</v>
      </c>
      <c r="J27" s="91">
        <v>0.5</v>
      </c>
      <c r="K27" s="80">
        <v>2</v>
      </c>
      <c r="L27" s="80">
        <v>2</v>
      </c>
      <c r="M27" s="80"/>
      <c r="N27" s="80">
        <v>2</v>
      </c>
      <c r="O27" s="80"/>
      <c r="P27" s="82">
        <f t="shared" si="2"/>
        <v>35.5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>
        <v>235</v>
      </c>
      <c r="B28" s="79">
        <v>6</v>
      </c>
      <c r="C28" s="80">
        <v>3</v>
      </c>
      <c r="D28" s="80"/>
      <c r="E28" s="80">
        <v>3</v>
      </c>
      <c r="F28" s="127">
        <f t="shared" si="0"/>
        <v>12</v>
      </c>
      <c r="G28" s="81">
        <f t="shared" si="1"/>
        <v>37.5</v>
      </c>
      <c r="H28" s="115"/>
      <c r="I28" s="89">
        <v>9</v>
      </c>
      <c r="J28" s="91"/>
      <c r="K28" s="80">
        <v>2</v>
      </c>
      <c r="L28" s="80"/>
      <c r="M28" s="80">
        <v>2</v>
      </c>
      <c r="N28" s="80">
        <v>2</v>
      </c>
      <c r="O28" s="80">
        <v>1</v>
      </c>
      <c r="P28" s="82">
        <f t="shared" si="2"/>
        <v>37.5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>
        <v>300</v>
      </c>
      <c r="B29" s="79">
        <v>1</v>
      </c>
      <c r="C29" s="80"/>
      <c r="D29" s="80">
        <v>1</v>
      </c>
      <c r="E29" s="80"/>
      <c r="F29" s="127">
        <f t="shared" si="0"/>
        <v>2</v>
      </c>
      <c r="G29" s="81">
        <f t="shared" si="1"/>
        <v>3.5</v>
      </c>
      <c r="H29" s="115"/>
      <c r="I29" s="88">
        <v>3.5</v>
      </c>
      <c r="J29" s="91"/>
      <c r="K29" s="80"/>
      <c r="L29" s="80"/>
      <c r="M29" s="80"/>
      <c r="N29" s="80"/>
      <c r="O29" s="80"/>
      <c r="P29" s="82">
        <f t="shared" si="2"/>
        <v>3.5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40</v>
      </c>
      <c r="B30" s="79">
        <v>4</v>
      </c>
      <c r="C30" s="80">
        <v>2</v>
      </c>
      <c r="D30" s="80">
        <v>2</v>
      </c>
      <c r="E30" s="80">
        <v>3</v>
      </c>
      <c r="F30" s="127">
        <f t="shared" si="0"/>
        <v>11</v>
      </c>
      <c r="G30" s="81">
        <f t="shared" si="1"/>
        <v>30.5</v>
      </c>
      <c r="H30" s="115"/>
      <c r="I30" s="89">
        <v>7</v>
      </c>
      <c r="J30" s="91"/>
      <c r="K30" s="80"/>
      <c r="L30" s="80"/>
      <c r="M30" s="80">
        <v>3</v>
      </c>
      <c r="N30" s="80"/>
      <c r="O30" s="80">
        <v>2</v>
      </c>
      <c r="P30" s="82">
        <f t="shared" si="2"/>
        <v>30.5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 t="s">
        <v>41</v>
      </c>
      <c r="B31" s="79">
        <v>5</v>
      </c>
      <c r="C31" s="80">
        <v>7</v>
      </c>
      <c r="D31" s="80">
        <v>2</v>
      </c>
      <c r="E31" s="80"/>
      <c r="F31" s="127">
        <f t="shared" si="0"/>
        <v>14</v>
      </c>
      <c r="G31" s="81">
        <f t="shared" si="1"/>
        <v>17.5</v>
      </c>
      <c r="H31" s="115"/>
      <c r="I31" s="89">
        <v>7</v>
      </c>
      <c r="J31" s="91"/>
      <c r="K31" s="80">
        <v>1</v>
      </c>
      <c r="L31" s="80"/>
      <c r="M31" s="80"/>
      <c r="N31" s="80">
        <v>2</v>
      </c>
      <c r="O31" s="80"/>
      <c r="P31" s="82">
        <f t="shared" si="2"/>
        <v>17.5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 t="s">
        <v>44</v>
      </c>
      <c r="B32" s="79">
        <v>3</v>
      </c>
      <c r="C32" s="80">
        <v>2</v>
      </c>
      <c r="D32" s="80"/>
      <c r="E32" s="80">
        <v>1</v>
      </c>
      <c r="F32" s="127">
        <f t="shared" si="0"/>
        <v>6</v>
      </c>
      <c r="G32" s="81">
        <f t="shared" si="1"/>
        <v>16</v>
      </c>
      <c r="H32" s="115"/>
      <c r="I32" s="89">
        <v>0</v>
      </c>
      <c r="J32" s="91"/>
      <c r="K32" s="80">
        <v>3</v>
      </c>
      <c r="L32" s="80"/>
      <c r="M32" s="80">
        <v>1</v>
      </c>
      <c r="N32" s="80"/>
      <c r="O32" s="80"/>
      <c r="P32" s="82">
        <f t="shared" si="2"/>
        <v>16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 t="s">
        <v>45</v>
      </c>
      <c r="B33" s="79">
        <v>9</v>
      </c>
      <c r="C33" s="80">
        <v>1</v>
      </c>
      <c r="D33" s="80">
        <v>1</v>
      </c>
      <c r="E33" s="80"/>
      <c r="F33" s="127">
        <f t="shared" si="0"/>
        <v>11</v>
      </c>
      <c r="G33" s="81">
        <f t="shared" si="1"/>
        <v>31.5</v>
      </c>
      <c r="H33" s="115"/>
      <c r="I33" s="88">
        <v>10.5</v>
      </c>
      <c r="J33" s="91">
        <v>2</v>
      </c>
      <c r="K33" s="80">
        <v>4</v>
      </c>
      <c r="L33" s="80"/>
      <c r="M33" s="80"/>
      <c r="N33" s="80">
        <v>2</v>
      </c>
      <c r="O33" s="80"/>
      <c r="P33" s="82">
        <f t="shared" si="2"/>
        <v>31.5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93</v>
      </c>
      <c r="L88" s="100">
        <f>SUM(L4:L87)</f>
        <v>14</v>
      </c>
      <c r="M88" s="100">
        <f t="shared" ref="M88:N88" si="8">SUM(M4:M87)</f>
        <v>21</v>
      </c>
      <c r="N88" s="100">
        <f t="shared" si="8"/>
        <v>45</v>
      </c>
      <c r="O88" s="100">
        <f>SUM(O4:O87)</f>
        <v>23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243</v>
      </c>
      <c r="C89" s="105">
        <f t="shared" si="9"/>
        <v>133</v>
      </c>
      <c r="D89" s="105">
        <f t="shared" si="9"/>
        <v>52</v>
      </c>
      <c r="E89" s="105">
        <f t="shared" si="9"/>
        <v>41</v>
      </c>
      <c r="F89" s="125">
        <f t="shared" si="9"/>
        <v>469</v>
      </c>
      <c r="G89" s="123">
        <f t="shared" si="9"/>
        <v>1076</v>
      </c>
      <c r="H89" s="115"/>
      <c r="I89" s="106">
        <f>SUM(I4:I87)</f>
        <v>320</v>
      </c>
      <c r="J89" s="107">
        <f>SUM(J4:J87)</f>
        <v>6</v>
      </c>
      <c r="K89" s="107">
        <f>K88*3.5</f>
        <v>325.5</v>
      </c>
      <c r="L89" s="107">
        <f>L88*5.5</f>
        <v>77</v>
      </c>
      <c r="M89" s="107">
        <f t="shared" ref="M89" si="10">M88*5.5</f>
        <v>115.5</v>
      </c>
      <c r="N89" s="107">
        <f>N88*3.5</f>
        <v>157.5</v>
      </c>
      <c r="O89" s="107">
        <f>O88*3.5</f>
        <v>80.5</v>
      </c>
      <c r="P89" s="108">
        <f>SUM(P4:P87)</f>
        <v>1076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850.5</v>
      </c>
      <c r="C90" s="112"/>
      <c r="D90" s="112"/>
      <c r="E90" s="123">
        <f>E89*5.5</f>
        <v>225.5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PyNKkrUaUT9+BKBuDS9mxoXNy/0F6YBMcELkgnk9xkz7JlbQzFnY0vX0ftA5GUrakH7CBFwu085q3vDqikh6SQ==" saltValue="g3bN3GnAOwRuHwxexX1ySA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92"/>
  <sheetViews>
    <sheetView zoomScale="110" zoomScaleNormal="110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K35" sqref="K35"/>
    </sheetView>
  </sheetViews>
  <sheetFormatPr defaultColWidth="9.109375" defaultRowHeight="13.2" x14ac:dyDescent="0.25"/>
  <cols>
    <col min="1" max="1" width="9.44140625" style="55" bestFit="1" customWidth="1"/>
    <col min="2" max="2" width="8.44140625" style="56" customWidth="1"/>
    <col min="3" max="3" width="8.88671875" style="56" customWidth="1"/>
    <col min="4" max="4" width="9" style="56" customWidth="1"/>
    <col min="5" max="5" width="7.88671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10.109375" style="56" customWidth="1"/>
    <col min="14" max="14" width="9.886718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2.332031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7</v>
      </c>
      <c r="C4" s="80">
        <v>4</v>
      </c>
      <c r="D4" s="80">
        <v>4</v>
      </c>
      <c r="E4" s="80">
        <v>2</v>
      </c>
      <c r="F4" s="127">
        <f t="shared" ref="F4:F67" si="0">SUM(B4:E4)</f>
        <v>17</v>
      </c>
      <c r="G4" s="81">
        <f>SUM(B4*3.5)+(E4*5.5)</f>
        <v>35.5</v>
      </c>
      <c r="H4" s="115"/>
      <c r="I4" s="89">
        <v>30</v>
      </c>
      <c r="J4" s="91"/>
      <c r="K4" s="80"/>
      <c r="L4" s="80"/>
      <c r="M4" s="80">
        <v>1</v>
      </c>
      <c r="N4" s="80"/>
      <c r="O4" s="80"/>
      <c r="P4" s="82">
        <f>SUM(I4)+(K4*3.5)+(L4*5.5)+(M4*5.5)+(N4*3.5)+(O4*3.5)-(Q4*3.5+R4*5.5)</f>
        <v>35.5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11</v>
      </c>
      <c r="C5" s="80">
        <v>3</v>
      </c>
      <c r="D5" s="80">
        <v>4</v>
      </c>
      <c r="E5" s="80"/>
      <c r="F5" s="127">
        <f t="shared" si="0"/>
        <v>18</v>
      </c>
      <c r="G5" s="81">
        <f t="shared" ref="G5:G68" si="1">SUM(B5*3.5)+(E5*5.5)</f>
        <v>38.5</v>
      </c>
      <c r="H5" s="115"/>
      <c r="I5" s="89">
        <v>14</v>
      </c>
      <c r="J5" s="91">
        <v>0.25</v>
      </c>
      <c r="K5" s="80">
        <v>4</v>
      </c>
      <c r="L5" s="80"/>
      <c r="M5" s="80"/>
      <c r="N5" s="80">
        <v>2</v>
      </c>
      <c r="O5" s="80">
        <v>1</v>
      </c>
      <c r="P5" s="82">
        <f t="shared" ref="P5:P68" si="2">SUM(I5)+(K5*3.5)+(L5*5.5)+(M5*5.5)+(N5*3.5)+(O5*3.5)-(Q5*3.5+R5*5.5)</f>
        <v>38.5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7</v>
      </c>
      <c r="C6" s="80">
        <v>3</v>
      </c>
      <c r="D6" s="80">
        <v>1</v>
      </c>
      <c r="E6" s="80">
        <v>4</v>
      </c>
      <c r="F6" s="127">
        <f t="shared" si="0"/>
        <v>15</v>
      </c>
      <c r="G6" s="81">
        <f t="shared" si="1"/>
        <v>46.5</v>
      </c>
      <c r="H6" s="115"/>
      <c r="I6" s="89">
        <v>10.5</v>
      </c>
      <c r="J6" s="91">
        <v>0.3</v>
      </c>
      <c r="K6" s="80">
        <v>3</v>
      </c>
      <c r="L6" s="80">
        <v>2</v>
      </c>
      <c r="M6" s="80">
        <v>2</v>
      </c>
      <c r="N6" s="80">
        <v>1</v>
      </c>
      <c r="O6" s="80"/>
      <c r="P6" s="82">
        <f t="shared" si="2"/>
        <v>46.5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5</v>
      </c>
      <c r="C7" s="80">
        <v>6</v>
      </c>
      <c r="D7" s="80"/>
      <c r="E7" s="80">
        <v>5</v>
      </c>
      <c r="F7" s="127">
        <f t="shared" si="0"/>
        <v>16</v>
      </c>
      <c r="G7" s="81">
        <f t="shared" si="1"/>
        <v>45</v>
      </c>
      <c r="H7" s="115"/>
      <c r="I7" s="89">
        <v>14</v>
      </c>
      <c r="J7" s="91"/>
      <c r="K7" s="80">
        <v>1</v>
      </c>
      <c r="L7" s="80">
        <v>2</v>
      </c>
      <c r="M7" s="80">
        <v>3</v>
      </c>
      <c r="N7" s="80"/>
      <c r="O7" s="80"/>
      <c r="P7" s="82">
        <f t="shared" si="2"/>
        <v>45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9</v>
      </c>
      <c r="C8" s="80">
        <v>9</v>
      </c>
      <c r="D8" s="80">
        <v>4</v>
      </c>
      <c r="E8" s="80"/>
      <c r="F8" s="127">
        <f t="shared" si="0"/>
        <v>22</v>
      </c>
      <c r="G8" s="81">
        <f t="shared" si="1"/>
        <v>31.5</v>
      </c>
      <c r="H8" s="115"/>
      <c r="I8" s="89">
        <v>21</v>
      </c>
      <c r="J8" s="91">
        <v>0.5</v>
      </c>
      <c r="K8" s="80"/>
      <c r="L8" s="80"/>
      <c r="M8" s="80"/>
      <c r="N8" s="80">
        <v>3</v>
      </c>
      <c r="O8" s="80"/>
      <c r="P8" s="82">
        <f t="shared" si="2"/>
        <v>31.5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8</v>
      </c>
      <c r="C9" s="80"/>
      <c r="D9" s="80">
        <v>1</v>
      </c>
      <c r="E9" s="80">
        <v>1</v>
      </c>
      <c r="F9" s="127">
        <f t="shared" si="0"/>
        <v>10</v>
      </c>
      <c r="G9" s="81">
        <f t="shared" si="1"/>
        <v>33.5</v>
      </c>
      <c r="H9" s="115"/>
      <c r="I9" s="89">
        <v>28</v>
      </c>
      <c r="J9" s="91">
        <v>0.05</v>
      </c>
      <c r="K9" s="80"/>
      <c r="L9" s="80">
        <v>1</v>
      </c>
      <c r="M9" s="80"/>
      <c r="N9" s="80"/>
      <c r="O9" s="80"/>
      <c r="P9" s="82">
        <f t="shared" si="2"/>
        <v>33.5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6</v>
      </c>
      <c r="C10" s="80">
        <v>2</v>
      </c>
      <c r="D10" s="80"/>
      <c r="E10" s="80"/>
      <c r="F10" s="127">
        <f t="shared" si="0"/>
        <v>8</v>
      </c>
      <c r="G10" s="81">
        <f t="shared" si="1"/>
        <v>21</v>
      </c>
      <c r="H10" s="115"/>
      <c r="I10" s="89">
        <v>0</v>
      </c>
      <c r="J10" s="91"/>
      <c r="K10" s="80">
        <v>3</v>
      </c>
      <c r="L10" s="80"/>
      <c r="M10" s="80"/>
      <c r="N10" s="80">
        <v>2</v>
      </c>
      <c r="O10" s="80">
        <v>1</v>
      </c>
      <c r="P10" s="82">
        <f t="shared" si="2"/>
        <v>21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213</v>
      </c>
      <c r="B11" s="79">
        <v>11</v>
      </c>
      <c r="C11" s="80">
        <v>11</v>
      </c>
      <c r="D11" s="80">
        <v>3</v>
      </c>
      <c r="E11" s="80"/>
      <c r="F11" s="127">
        <f t="shared" si="0"/>
        <v>25</v>
      </c>
      <c r="G11" s="81">
        <f t="shared" si="1"/>
        <v>38.5</v>
      </c>
      <c r="H11" s="115"/>
      <c r="I11" s="89">
        <v>7</v>
      </c>
      <c r="J11" s="91">
        <v>0.5</v>
      </c>
      <c r="K11" s="80">
        <v>7</v>
      </c>
      <c r="L11" s="80"/>
      <c r="M11" s="80"/>
      <c r="N11" s="80">
        <v>2</v>
      </c>
      <c r="O11" s="80"/>
      <c r="P11" s="82">
        <f t="shared" si="2"/>
        <v>38.5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217</v>
      </c>
      <c r="B12" s="79">
        <v>4</v>
      </c>
      <c r="C12" s="80">
        <v>9</v>
      </c>
      <c r="D12" s="80">
        <v>3</v>
      </c>
      <c r="E12" s="80">
        <v>1</v>
      </c>
      <c r="F12" s="127">
        <f t="shared" si="0"/>
        <v>17</v>
      </c>
      <c r="G12" s="81">
        <f t="shared" si="1"/>
        <v>19.5</v>
      </c>
      <c r="H12" s="115"/>
      <c r="I12" s="88">
        <v>12.5</v>
      </c>
      <c r="J12" s="91">
        <v>0.1</v>
      </c>
      <c r="K12" s="80">
        <v>2</v>
      </c>
      <c r="L12" s="80"/>
      <c r="M12" s="80"/>
      <c r="N12" s="80"/>
      <c r="O12" s="80"/>
      <c r="P12" s="82">
        <f t="shared" si="2"/>
        <v>19.5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218</v>
      </c>
      <c r="B13" s="79">
        <v>8</v>
      </c>
      <c r="C13" s="80">
        <v>5</v>
      </c>
      <c r="D13" s="80">
        <v>2</v>
      </c>
      <c r="E13" s="87">
        <v>3</v>
      </c>
      <c r="F13" s="127">
        <f t="shared" si="0"/>
        <v>18</v>
      </c>
      <c r="G13" s="81">
        <f t="shared" si="1"/>
        <v>44.5</v>
      </c>
      <c r="H13" s="115"/>
      <c r="I13" s="88">
        <v>14</v>
      </c>
      <c r="J13" s="91">
        <v>0.25</v>
      </c>
      <c r="K13" s="80">
        <v>4</v>
      </c>
      <c r="L13" s="80">
        <v>1</v>
      </c>
      <c r="M13" s="80">
        <v>2</v>
      </c>
      <c r="N13" s="80"/>
      <c r="O13" s="80"/>
      <c r="P13" s="82">
        <f t="shared" si="2"/>
        <v>44.5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219</v>
      </c>
      <c r="B14" s="79">
        <v>9</v>
      </c>
      <c r="C14" s="80">
        <v>8</v>
      </c>
      <c r="D14" s="80">
        <v>5</v>
      </c>
      <c r="E14" s="87">
        <v>2</v>
      </c>
      <c r="F14" s="127">
        <f t="shared" si="0"/>
        <v>24</v>
      </c>
      <c r="G14" s="81">
        <f t="shared" si="1"/>
        <v>42.5</v>
      </c>
      <c r="H14" s="115"/>
      <c r="I14" s="89">
        <v>25</v>
      </c>
      <c r="J14" s="91"/>
      <c r="K14" s="80">
        <v>4</v>
      </c>
      <c r="L14" s="80"/>
      <c r="M14" s="80"/>
      <c r="N14" s="80"/>
      <c r="O14" s="80">
        <v>1</v>
      </c>
      <c r="P14" s="82">
        <f t="shared" si="2"/>
        <v>42.5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221</v>
      </c>
      <c r="B15" s="79">
        <v>14</v>
      </c>
      <c r="C15" s="80">
        <v>5</v>
      </c>
      <c r="D15" s="80">
        <v>2</v>
      </c>
      <c r="E15" s="80"/>
      <c r="F15" s="127">
        <f t="shared" si="0"/>
        <v>21</v>
      </c>
      <c r="G15" s="81">
        <f t="shared" si="1"/>
        <v>49</v>
      </c>
      <c r="H15" s="115"/>
      <c r="I15" s="89">
        <v>14</v>
      </c>
      <c r="J15" s="91"/>
      <c r="K15" s="80">
        <v>10</v>
      </c>
      <c r="L15" s="80"/>
      <c r="M15" s="80"/>
      <c r="N15" s="80"/>
      <c r="O15" s="80"/>
      <c r="P15" s="82">
        <f t="shared" si="2"/>
        <v>49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225</v>
      </c>
      <c r="B16" s="79">
        <v>8</v>
      </c>
      <c r="C16" s="80">
        <v>8</v>
      </c>
      <c r="D16" s="80">
        <v>2</v>
      </c>
      <c r="E16" s="80">
        <v>2</v>
      </c>
      <c r="F16" s="127">
        <f t="shared" si="0"/>
        <v>20</v>
      </c>
      <c r="G16" s="81">
        <f t="shared" si="1"/>
        <v>39</v>
      </c>
      <c r="H16" s="115"/>
      <c r="I16" s="88">
        <v>9</v>
      </c>
      <c r="J16" s="91">
        <v>1</v>
      </c>
      <c r="K16" s="80">
        <v>5</v>
      </c>
      <c r="L16" s="80"/>
      <c r="M16" s="80">
        <v>1</v>
      </c>
      <c r="N16" s="80">
        <v>2</v>
      </c>
      <c r="O16" s="80"/>
      <c r="P16" s="82">
        <f t="shared" si="2"/>
        <v>39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226</v>
      </c>
      <c r="B17" s="79">
        <v>9</v>
      </c>
      <c r="C17" s="80">
        <v>6</v>
      </c>
      <c r="D17" s="80"/>
      <c r="E17" s="80"/>
      <c r="F17" s="127">
        <f t="shared" si="0"/>
        <v>15</v>
      </c>
      <c r="G17" s="81">
        <f t="shared" si="1"/>
        <v>31.5</v>
      </c>
      <c r="H17" s="115"/>
      <c r="I17" s="88">
        <v>7</v>
      </c>
      <c r="J17" s="91">
        <v>0.5</v>
      </c>
      <c r="K17" s="80">
        <v>6</v>
      </c>
      <c r="L17" s="80"/>
      <c r="M17" s="80"/>
      <c r="N17" s="80"/>
      <c r="O17" s="80">
        <v>1</v>
      </c>
      <c r="P17" s="82">
        <f t="shared" si="2"/>
        <v>31.5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228</v>
      </c>
      <c r="B18" s="79">
        <v>8</v>
      </c>
      <c r="C18" s="80">
        <v>4</v>
      </c>
      <c r="D18" s="80">
        <v>3</v>
      </c>
      <c r="E18" s="80">
        <v>3</v>
      </c>
      <c r="F18" s="127">
        <f t="shared" si="0"/>
        <v>18</v>
      </c>
      <c r="G18" s="81">
        <f t="shared" si="1"/>
        <v>44.5</v>
      </c>
      <c r="H18" s="115"/>
      <c r="I18" s="89">
        <v>14</v>
      </c>
      <c r="J18" s="91"/>
      <c r="K18" s="80">
        <v>3</v>
      </c>
      <c r="L18" s="80"/>
      <c r="M18" s="80">
        <v>3</v>
      </c>
      <c r="N18" s="80">
        <v>1</v>
      </c>
      <c r="O18" s="80"/>
      <c r="P18" s="82">
        <f t="shared" si="2"/>
        <v>44.5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229</v>
      </c>
      <c r="B19" s="79">
        <v>8</v>
      </c>
      <c r="C19" s="80">
        <v>2</v>
      </c>
      <c r="D19" s="80">
        <v>3</v>
      </c>
      <c r="E19" s="80">
        <v>4</v>
      </c>
      <c r="F19" s="127">
        <f t="shared" si="0"/>
        <v>17</v>
      </c>
      <c r="G19" s="81">
        <f t="shared" si="1"/>
        <v>50</v>
      </c>
      <c r="H19" s="115"/>
      <c r="I19" s="89">
        <v>10.5</v>
      </c>
      <c r="J19" s="91"/>
      <c r="K19" s="80">
        <v>3</v>
      </c>
      <c r="L19" s="80">
        <v>4</v>
      </c>
      <c r="M19" s="80"/>
      <c r="N19" s="80">
        <v>2</v>
      </c>
      <c r="O19" s="80"/>
      <c r="P19" s="82">
        <f t="shared" si="2"/>
        <v>50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230</v>
      </c>
      <c r="B20" s="79">
        <v>7</v>
      </c>
      <c r="C20" s="80">
        <v>5</v>
      </c>
      <c r="D20" s="80">
        <v>1</v>
      </c>
      <c r="E20" s="80">
        <v>1</v>
      </c>
      <c r="F20" s="127">
        <f t="shared" si="0"/>
        <v>14</v>
      </c>
      <c r="G20" s="81">
        <f t="shared" si="1"/>
        <v>30</v>
      </c>
      <c r="H20" s="115"/>
      <c r="I20" s="88">
        <v>3.5</v>
      </c>
      <c r="J20" s="91"/>
      <c r="K20" s="80">
        <v>2</v>
      </c>
      <c r="L20" s="80">
        <v>1</v>
      </c>
      <c r="M20" s="80"/>
      <c r="N20" s="80">
        <v>3</v>
      </c>
      <c r="O20" s="80">
        <v>1</v>
      </c>
      <c r="P20" s="82">
        <f t="shared" si="2"/>
        <v>30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231</v>
      </c>
      <c r="B21" s="79">
        <v>5</v>
      </c>
      <c r="C21" s="80">
        <v>5</v>
      </c>
      <c r="D21" s="80">
        <v>2</v>
      </c>
      <c r="E21" s="80">
        <v>3</v>
      </c>
      <c r="F21" s="127">
        <f t="shared" si="0"/>
        <v>15</v>
      </c>
      <c r="G21" s="81">
        <f t="shared" si="1"/>
        <v>34</v>
      </c>
      <c r="H21" s="115"/>
      <c r="I21" s="88">
        <v>3.5</v>
      </c>
      <c r="J21" s="91"/>
      <c r="K21" s="80">
        <v>3</v>
      </c>
      <c r="L21" s="80">
        <v>1</v>
      </c>
      <c r="M21" s="80">
        <v>2</v>
      </c>
      <c r="N21" s="80">
        <v>1</v>
      </c>
      <c r="O21" s="80"/>
      <c r="P21" s="82">
        <f t="shared" si="2"/>
        <v>34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232</v>
      </c>
      <c r="B22" s="79">
        <v>7</v>
      </c>
      <c r="C22" s="80"/>
      <c r="D22" s="80">
        <v>1</v>
      </c>
      <c r="E22" s="80"/>
      <c r="F22" s="127">
        <f t="shared" si="0"/>
        <v>8</v>
      </c>
      <c r="G22" s="81">
        <f t="shared" si="1"/>
        <v>24.5</v>
      </c>
      <c r="H22" s="115"/>
      <c r="I22" s="89">
        <v>14</v>
      </c>
      <c r="J22" s="91"/>
      <c r="K22" s="80">
        <v>2</v>
      </c>
      <c r="L22" s="80"/>
      <c r="M22" s="80"/>
      <c r="N22" s="80">
        <v>1</v>
      </c>
      <c r="O22" s="80"/>
      <c r="P22" s="82">
        <f t="shared" si="2"/>
        <v>24.5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234</v>
      </c>
      <c r="B23" s="79">
        <v>10</v>
      </c>
      <c r="C23" s="80">
        <v>4</v>
      </c>
      <c r="D23" s="80">
        <v>1</v>
      </c>
      <c r="E23" s="80"/>
      <c r="F23" s="127">
        <f t="shared" si="0"/>
        <v>15</v>
      </c>
      <c r="G23" s="81">
        <f t="shared" si="1"/>
        <v>35</v>
      </c>
      <c r="H23" s="115"/>
      <c r="I23" s="89">
        <v>14</v>
      </c>
      <c r="J23" s="91"/>
      <c r="K23" s="80">
        <v>5</v>
      </c>
      <c r="L23" s="80"/>
      <c r="M23" s="80"/>
      <c r="N23" s="80">
        <v>1</v>
      </c>
      <c r="O23" s="80"/>
      <c r="P23" s="82">
        <f t="shared" si="2"/>
        <v>35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235</v>
      </c>
      <c r="B24" s="79">
        <v>4</v>
      </c>
      <c r="C24" s="80">
        <v>3</v>
      </c>
      <c r="D24" s="80"/>
      <c r="E24" s="80">
        <v>1</v>
      </c>
      <c r="F24" s="127">
        <f t="shared" si="0"/>
        <v>8</v>
      </c>
      <c r="G24" s="81">
        <f t="shared" si="1"/>
        <v>19.5</v>
      </c>
      <c r="H24" s="115"/>
      <c r="I24" s="88">
        <v>3.5</v>
      </c>
      <c r="J24" s="91"/>
      <c r="K24" s="80">
        <v>1</v>
      </c>
      <c r="L24" s="80">
        <v>1</v>
      </c>
      <c r="M24" s="80"/>
      <c r="N24" s="80">
        <v>2</v>
      </c>
      <c r="O24" s="80"/>
      <c r="P24" s="82">
        <f t="shared" si="2"/>
        <v>19.5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 t="s">
        <v>40</v>
      </c>
      <c r="B25" s="79">
        <v>5</v>
      </c>
      <c r="C25" s="80">
        <v>5</v>
      </c>
      <c r="D25" s="80">
        <v>2</v>
      </c>
      <c r="E25" s="80">
        <v>1</v>
      </c>
      <c r="F25" s="127">
        <f t="shared" si="0"/>
        <v>13</v>
      </c>
      <c r="G25" s="81">
        <f t="shared" si="1"/>
        <v>23</v>
      </c>
      <c r="H25" s="115"/>
      <c r="I25" s="89">
        <v>3.5</v>
      </c>
      <c r="J25" s="91"/>
      <c r="K25" s="80">
        <v>4</v>
      </c>
      <c r="L25" s="80"/>
      <c r="M25" s="80">
        <v>1</v>
      </c>
      <c r="N25" s="80"/>
      <c r="O25" s="80"/>
      <c r="P25" s="82">
        <f t="shared" si="2"/>
        <v>23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41</v>
      </c>
      <c r="B26" s="79">
        <v>5</v>
      </c>
      <c r="C26" s="80">
        <v>7</v>
      </c>
      <c r="D26" s="80">
        <v>4</v>
      </c>
      <c r="E26" s="80">
        <v>1</v>
      </c>
      <c r="F26" s="127">
        <f t="shared" si="0"/>
        <v>17</v>
      </c>
      <c r="G26" s="81">
        <f t="shared" si="1"/>
        <v>23</v>
      </c>
      <c r="H26" s="115"/>
      <c r="I26" s="89">
        <v>7</v>
      </c>
      <c r="J26" s="91">
        <v>0.3</v>
      </c>
      <c r="K26" s="80">
        <v>2</v>
      </c>
      <c r="L26" s="80">
        <v>1</v>
      </c>
      <c r="M26" s="80"/>
      <c r="N26" s="80"/>
      <c r="O26" s="80">
        <v>1</v>
      </c>
      <c r="P26" s="82">
        <f t="shared" si="2"/>
        <v>23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45</v>
      </c>
      <c r="B27" s="79">
        <v>3</v>
      </c>
      <c r="C27" s="80">
        <v>1</v>
      </c>
      <c r="D27" s="80">
        <v>1</v>
      </c>
      <c r="E27" s="80"/>
      <c r="F27" s="127">
        <f t="shared" si="0"/>
        <v>5</v>
      </c>
      <c r="G27" s="81">
        <f t="shared" si="1"/>
        <v>10.5</v>
      </c>
      <c r="H27" s="115"/>
      <c r="I27" s="89">
        <v>7</v>
      </c>
      <c r="J27" s="91"/>
      <c r="K27" s="80">
        <v>1</v>
      </c>
      <c r="L27" s="80"/>
      <c r="M27" s="80"/>
      <c r="N27" s="80"/>
      <c r="O27" s="80"/>
      <c r="P27" s="82">
        <f t="shared" si="2"/>
        <v>10.5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46</v>
      </c>
      <c r="B28" s="79">
        <v>6</v>
      </c>
      <c r="C28" s="80">
        <v>5</v>
      </c>
      <c r="D28" s="80">
        <v>1</v>
      </c>
      <c r="E28" s="80">
        <v>3</v>
      </c>
      <c r="F28" s="127">
        <f t="shared" si="0"/>
        <v>15</v>
      </c>
      <c r="G28" s="81">
        <f t="shared" si="1"/>
        <v>37.5</v>
      </c>
      <c r="H28" s="115"/>
      <c r="I28" s="89">
        <v>17.5</v>
      </c>
      <c r="J28" s="91"/>
      <c r="K28" s="80">
        <v>1</v>
      </c>
      <c r="L28" s="80">
        <v>2</v>
      </c>
      <c r="M28" s="80">
        <v>1</v>
      </c>
      <c r="N28" s="80"/>
      <c r="O28" s="80"/>
      <c r="P28" s="82">
        <f t="shared" si="2"/>
        <v>37.5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9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9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9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92"/>
      <c r="L35" s="92"/>
      <c r="M35" s="92"/>
      <c r="N35" s="92"/>
      <c r="O35" s="92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92"/>
      <c r="L36" s="92"/>
      <c r="M36" s="92"/>
      <c r="N36" s="92"/>
      <c r="O36" s="92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9"/>
      <c r="J37" s="91"/>
      <c r="K37" s="92"/>
      <c r="L37" s="92"/>
      <c r="M37" s="92"/>
      <c r="N37" s="92"/>
      <c r="O37" s="92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92"/>
      <c r="L38" s="92"/>
      <c r="M38" s="92"/>
      <c r="N38" s="92"/>
      <c r="O38" s="92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8"/>
      <c r="J39" s="91"/>
      <c r="K39" s="92"/>
      <c r="L39" s="92"/>
      <c r="M39" s="92"/>
      <c r="N39" s="92"/>
      <c r="O39" s="92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9"/>
      <c r="J40" s="91"/>
      <c r="K40" s="92"/>
      <c r="L40" s="92"/>
      <c r="M40" s="92"/>
      <c r="N40" s="92"/>
      <c r="O40" s="92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8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9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76</v>
      </c>
      <c r="L88" s="100">
        <f>SUM(L4:L87)</f>
        <v>16</v>
      </c>
      <c r="M88" s="100">
        <f t="shared" ref="M88:N88" si="8">SUM(M4:M87)</f>
        <v>16</v>
      </c>
      <c r="N88" s="100">
        <f t="shared" si="8"/>
        <v>23</v>
      </c>
      <c r="O88" s="100">
        <f>SUM(O4:O87)</f>
        <v>6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184</v>
      </c>
      <c r="C89" s="105">
        <f t="shared" si="9"/>
        <v>120</v>
      </c>
      <c r="D89" s="105">
        <f t="shared" si="9"/>
        <v>50</v>
      </c>
      <c r="E89" s="105">
        <f t="shared" si="9"/>
        <v>37</v>
      </c>
      <c r="F89" s="125">
        <f t="shared" si="9"/>
        <v>391</v>
      </c>
      <c r="G89" s="123">
        <f t="shared" si="9"/>
        <v>847.5</v>
      </c>
      <c r="H89" s="115"/>
      <c r="I89" s="106">
        <f>SUM(I4:I87)</f>
        <v>304</v>
      </c>
      <c r="J89" s="107">
        <f>SUM(J4:J87)</f>
        <v>3.75</v>
      </c>
      <c r="K89" s="107">
        <f>K88*3.5</f>
        <v>266</v>
      </c>
      <c r="L89" s="107">
        <f>L88*5.5</f>
        <v>88</v>
      </c>
      <c r="M89" s="107">
        <f t="shared" ref="M89" si="10">M88*5.5</f>
        <v>88</v>
      </c>
      <c r="N89" s="107">
        <f>N88*3.5</f>
        <v>80.5</v>
      </c>
      <c r="O89" s="107">
        <f>O88*3.5</f>
        <v>21</v>
      </c>
      <c r="P89" s="108">
        <f>SUM(P4:P87)</f>
        <v>847.5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644</v>
      </c>
      <c r="C90" s="112"/>
      <c r="D90" s="112"/>
      <c r="E90" s="123">
        <f>E89*5.5</f>
        <v>203.5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7S74bFV/r+aokwq/b3VTVoutjxIKT8lXLS6SbmZ59UE+u1yWp49Ggj+uw4OWhMgndqevf7p/q105Wy08kW3O+g==" saltValue="w4TPETLmkzja3FtacUyeiQ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48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4" sqref="J24"/>
    </sheetView>
  </sheetViews>
  <sheetFormatPr defaultColWidth="9.109375" defaultRowHeight="13.2" x14ac:dyDescent="0.25"/>
  <cols>
    <col min="1" max="1" width="9.44140625" style="55" bestFit="1" customWidth="1"/>
    <col min="2" max="2" width="9" style="56" bestFit="1" customWidth="1"/>
    <col min="3" max="3" width="8.5546875" style="56" customWidth="1"/>
    <col min="4" max="4" width="8.33203125" style="56" customWidth="1"/>
    <col min="5" max="5" width="8.5546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88671875" style="56" customWidth="1"/>
    <col min="14" max="14" width="10.33203125" style="56" customWidth="1"/>
    <col min="15" max="15" width="8.44140625" style="56" customWidth="1"/>
    <col min="16" max="16" width="11.33203125" style="94" customWidth="1"/>
    <col min="17" max="17" width="8" style="56" customWidth="1"/>
    <col min="18" max="18" width="8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0">
        <v>202</v>
      </c>
      <c r="B4" s="79">
        <v>7</v>
      </c>
      <c r="C4" s="80">
        <v>5</v>
      </c>
      <c r="D4" s="80"/>
      <c r="E4" s="80"/>
      <c r="F4" s="127">
        <f t="shared" ref="F4:F67" si="0">SUM(B4:E4)</f>
        <v>12</v>
      </c>
      <c r="G4" s="81">
        <f>SUM(B4*3.5)+(E4*5.5)</f>
        <v>24.5</v>
      </c>
      <c r="H4" s="115"/>
      <c r="I4" s="88">
        <v>14</v>
      </c>
      <c r="J4" s="91"/>
      <c r="K4" s="80">
        <v>2</v>
      </c>
      <c r="L4" s="80"/>
      <c r="M4" s="80"/>
      <c r="N4" s="80">
        <v>1</v>
      </c>
      <c r="O4" s="80"/>
      <c r="P4" s="82">
        <f>SUM(I4)+(K4*3.5)+(L4*5.5)+(M4*5.5)+(N4*3.5)+(O4*3.5)-(Q4*3.5+R4*5.5)</f>
        <v>24.5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203</v>
      </c>
      <c r="B5" s="79">
        <v>9</v>
      </c>
      <c r="C5" s="80">
        <v>8</v>
      </c>
      <c r="D5" s="80">
        <v>1</v>
      </c>
      <c r="E5" s="80"/>
      <c r="F5" s="127">
        <f t="shared" si="0"/>
        <v>18</v>
      </c>
      <c r="G5" s="81">
        <f t="shared" ref="G5:G68" si="1">SUM(B5*3.5)+(E5*5.5)</f>
        <v>31.5</v>
      </c>
      <c r="H5" s="115"/>
      <c r="I5" s="88">
        <v>21</v>
      </c>
      <c r="J5" s="91">
        <v>0.25</v>
      </c>
      <c r="K5" s="80">
        <v>3</v>
      </c>
      <c r="L5" s="80"/>
      <c r="M5" s="80"/>
      <c r="N5" s="80"/>
      <c r="O5" s="80"/>
      <c r="P5" s="82">
        <f t="shared" ref="P5:P68" si="2">SUM(I5)+(K5*3.5)+(L5*5.5)+(M5*5.5)+(N5*3.5)+(O5*3.5)-(Q5*3.5+R5*5.5)</f>
        <v>31.5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206</v>
      </c>
      <c r="B6" s="79">
        <v>13</v>
      </c>
      <c r="C6" s="80">
        <v>3</v>
      </c>
      <c r="D6" s="80"/>
      <c r="E6" s="80">
        <v>3</v>
      </c>
      <c r="F6" s="127">
        <f t="shared" si="0"/>
        <v>19</v>
      </c>
      <c r="G6" s="81">
        <f t="shared" si="1"/>
        <v>62</v>
      </c>
      <c r="H6" s="115"/>
      <c r="I6" s="89">
        <v>14</v>
      </c>
      <c r="J6" s="91"/>
      <c r="K6" s="80">
        <v>4</v>
      </c>
      <c r="L6" s="80">
        <v>1</v>
      </c>
      <c r="M6" s="80">
        <v>2</v>
      </c>
      <c r="N6" s="80">
        <v>3</v>
      </c>
      <c r="O6" s="80">
        <v>2</v>
      </c>
      <c r="P6" s="82">
        <f t="shared" si="2"/>
        <v>62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207</v>
      </c>
      <c r="B7" s="79">
        <v>10</v>
      </c>
      <c r="C7" s="80">
        <v>3</v>
      </c>
      <c r="D7" s="80"/>
      <c r="E7" s="80">
        <v>2</v>
      </c>
      <c r="F7" s="127">
        <f t="shared" si="0"/>
        <v>15</v>
      </c>
      <c r="G7" s="81">
        <f t="shared" si="1"/>
        <v>46</v>
      </c>
      <c r="H7" s="115"/>
      <c r="I7" s="89">
        <v>19.5</v>
      </c>
      <c r="J7" s="91"/>
      <c r="K7" s="80">
        <v>6</v>
      </c>
      <c r="L7" s="80">
        <v>1</v>
      </c>
      <c r="M7" s="80"/>
      <c r="N7" s="80"/>
      <c r="O7" s="80"/>
      <c r="P7" s="82">
        <f t="shared" si="2"/>
        <v>46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42</v>
      </c>
      <c r="B8" s="79">
        <v>7</v>
      </c>
      <c r="C8" s="80">
        <v>1</v>
      </c>
      <c r="D8" s="80">
        <v>1</v>
      </c>
      <c r="E8" s="80"/>
      <c r="F8" s="127">
        <f t="shared" si="0"/>
        <v>9</v>
      </c>
      <c r="G8" s="81">
        <f t="shared" si="1"/>
        <v>24.5</v>
      </c>
      <c r="H8" s="115"/>
      <c r="I8" s="88">
        <v>7</v>
      </c>
      <c r="J8" s="91"/>
      <c r="K8" s="80">
        <v>4</v>
      </c>
      <c r="L8" s="80"/>
      <c r="M8" s="80"/>
      <c r="N8" s="80">
        <v>1</v>
      </c>
      <c r="O8" s="80"/>
      <c r="P8" s="82">
        <f t="shared" si="2"/>
        <v>24.5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43</v>
      </c>
      <c r="B9" s="79">
        <v>4</v>
      </c>
      <c r="C9" s="80"/>
      <c r="D9" s="80"/>
      <c r="E9" s="80">
        <v>4</v>
      </c>
      <c r="F9" s="127">
        <f t="shared" si="0"/>
        <v>8</v>
      </c>
      <c r="G9" s="81">
        <f t="shared" si="1"/>
        <v>36</v>
      </c>
      <c r="H9" s="115"/>
      <c r="I9" s="89">
        <v>12.5</v>
      </c>
      <c r="J9" s="91"/>
      <c r="K9" s="80"/>
      <c r="L9" s="80">
        <v>3</v>
      </c>
      <c r="M9" s="80"/>
      <c r="N9" s="80">
        <v>1</v>
      </c>
      <c r="O9" s="80">
        <v>1</v>
      </c>
      <c r="P9" s="82">
        <f t="shared" si="2"/>
        <v>36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209</v>
      </c>
      <c r="B10" s="79">
        <v>6</v>
      </c>
      <c r="C10" s="80">
        <v>2</v>
      </c>
      <c r="D10" s="80"/>
      <c r="E10" s="80">
        <v>6</v>
      </c>
      <c r="F10" s="127">
        <f t="shared" si="0"/>
        <v>14</v>
      </c>
      <c r="G10" s="81">
        <f t="shared" si="1"/>
        <v>54</v>
      </c>
      <c r="H10" s="115"/>
      <c r="I10" s="89">
        <v>9</v>
      </c>
      <c r="J10" s="91">
        <v>0.5</v>
      </c>
      <c r="K10" s="80">
        <v>5</v>
      </c>
      <c r="L10" s="80">
        <v>3</v>
      </c>
      <c r="M10" s="80">
        <v>2</v>
      </c>
      <c r="N10" s="80"/>
      <c r="O10" s="80"/>
      <c r="P10" s="82">
        <f t="shared" si="2"/>
        <v>54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212</v>
      </c>
      <c r="B11" s="79">
        <v>11</v>
      </c>
      <c r="C11" s="80">
        <v>3</v>
      </c>
      <c r="D11" s="80">
        <v>1</v>
      </c>
      <c r="E11" s="80"/>
      <c r="F11" s="127">
        <f t="shared" si="0"/>
        <v>15</v>
      </c>
      <c r="G11" s="81">
        <f t="shared" si="1"/>
        <v>38.5</v>
      </c>
      <c r="H11" s="115"/>
      <c r="I11" s="89">
        <v>21</v>
      </c>
      <c r="J11" s="91"/>
      <c r="K11" s="80">
        <v>5</v>
      </c>
      <c r="L11" s="80"/>
      <c r="M11" s="80"/>
      <c r="N11" s="80"/>
      <c r="O11" s="80"/>
      <c r="P11" s="82">
        <f t="shared" si="2"/>
        <v>38.5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213</v>
      </c>
      <c r="B12" s="79">
        <v>6</v>
      </c>
      <c r="C12" s="80">
        <v>9</v>
      </c>
      <c r="D12" s="80">
        <v>4</v>
      </c>
      <c r="E12" s="80">
        <v>4</v>
      </c>
      <c r="F12" s="127">
        <f t="shared" si="0"/>
        <v>23</v>
      </c>
      <c r="G12" s="81">
        <f t="shared" si="1"/>
        <v>43</v>
      </c>
      <c r="H12" s="115"/>
      <c r="I12" s="89">
        <v>5.5</v>
      </c>
      <c r="J12" s="91"/>
      <c r="K12" s="80">
        <v>4</v>
      </c>
      <c r="L12" s="80">
        <v>2</v>
      </c>
      <c r="M12" s="80">
        <v>1</v>
      </c>
      <c r="N12" s="80">
        <v>2</v>
      </c>
      <c r="O12" s="80"/>
      <c r="P12" s="82">
        <f t="shared" si="2"/>
        <v>43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8</v>
      </c>
      <c r="C13" s="80">
        <v>4</v>
      </c>
      <c r="D13" s="80">
        <v>2</v>
      </c>
      <c r="E13" s="87">
        <v>2</v>
      </c>
      <c r="F13" s="127">
        <f t="shared" si="0"/>
        <v>16</v>
      </c>
      <c r="G13" s="81">
        <f t="shared" si="1"/>
        <v>39</v>
      </c>
      <c r="H13" s="115"/>
      <c r="I13" s="89">
        <v>10.5</v>
      </c>
      <c r="J13" s="91"/>
      <c r="K13" s="80">
        <v>3</v>
      </c>
      <c r="L13" s="80">
        <v>2</v>
      </c>
      <c r="M13" s="80"/>
      <c r="N13" s="80">
        <v>2</v>
      </c>
      <c r="O13" s="80"/>
      <c r="P13" s="82">
        <f t="shared" si="2"/>
        <v>39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4</v>
      </c>
      <c r="C14" s="80">
        <v>8</v>
      </c>
      <c r="D14" s="80"/>
      <c r="E14" s="87">
        <v>2</v>
      </c>
      <c r="F14" s="127">
        <f t="shared" si="0"/>
        <v>14</v>
      </c>
      <c r="G14" s="81">
        <f t="shared" si="1"/>
        <v>25</v>
      </c>
      <c r="H14" s="115"/>
      <c r="I14" s="89">
        <v>7</v>
      </c>
      <c r="J14" s="91"/>
      <c r="K14" s="80">
        <v>1</v>
      </c>
      <c r="L14" s="80">
        <v>1</v>
      </c>
      <c r="M14" s="80">
        <v>1</v>
      </c>
      <c r="N14" s="80">
        <v>1</v>
      </c>
      <c r="O14" s="80"/>
      <c r="P14" s="82">
        <f t="shared" si="2"/>
        <v>25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219</v>
      </c>
      <c r="B15" s="79">
        <v>12</v>
      </c>
      <c r="C15" s="80">
        <v>5</v>
      </c>
      <c r="D15" s="80">
        <v>2</v>
      </c>
      <c r="E15" s="80"/>
      <c r="F15" s="127">
        <f t="shared" si="0"/>
        <v>19</v>
      </c>
      <c r="G15" s="81">
        <f t="shared" si="1"/>
        <v>42</v>
      </c>
      <c r="H15" s="115"/>
      <c r="I15" s="88">
        <v>7</v>
      </c>
      <c r="J15" s="91"/>
      <c r="K15" s="80">
        <v>5</v>
      </c>
      <c r="L15" s="80"/>
      <c r="M15" s="80"/>
      <c r="N15" s="80">
        <v>3</v>
      </c>
      <c r="O15" s="80">
        <v>2</v>
      </c>
      <c r="P15" s="82">
        <f t="shared" si="2"/>
        <v>42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220</v>
      </c>
      <c r="B16" s="79">
        <v>7</v>
      </c>
      <c r="C16" s="80">
        <v>6</v>
      </c>
      <c r="D16" s="80"/>
      <c r="E16" s="80">
        <v>3</v>
      </c>
      <c r="F16" s="127">
        <f t="shared" si="0"/>
        <v>16</v>
      </c>
      <c r="G16" s="81">
        <f t="shared" si="1"/>
        <v>41</v>
      </c>
      <c r="H16" s="115"/>
      <c r="I16" s="89">
        <v>14</v>
      </c>
      <c r="J16" s="91"/>
      <c r="K16" s="80">
        <v>2</v>
      </c>
      <c r="L16" s="80">
        <v>2</v>
      </c>
      <c r="M16" s="80">
        <v>1</v>
      </c>
      <c r="N16" s="80">
        <v>1</v>
      </c>
      <c r="O16" s="80"/>
      <c r="P16" s="82">
        <f t="shared" si="2"/>
        <v>41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224</v>
      </c>
      <c r="B17" s="79">
        <v>8</v>
      </c>
      <c r="C17" s="80">
        <v>5</v>
      </c>
      <c r="D17" s="80">
        <v>7</v>
      </c>
      <c r="E17" s="80"/>
      <c r="F17" s="127">
        <f t="shared" si="0"/>
        <v>20</v>
      </c>
      <c r="G17" s="81">
        <f t="shared" si="1"/>
        <v>28</v>
      </c>
      <c r="H17" s="115"/>
      <c r="I17" s="89">
        <v>10.5</v>
      </c>
      <c r="J17" s="91"/>
      <c r="K17" s="80">
        <v>4</v>
      </c>
      <c r="L17" s="80"/>
      <c r="M17" s="80"/>
      <c r="N17" s="80">
        <v>1</v>
      </c>
      <c r="O17" s="80"/>
      <c r="P17" s="82">
        <f t="shared" si="2"/>
        <v>28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225</v>
      </c>
      <c r="B18" s="79">
        <v>7</v>
      </c>
      <c r="C18" s="80">
        <v>12</v>
      </c>
      <c r="D18" s="80">
        <v>1</v>
      </c>
      <c r="E18" s="80"/>
      <c r="F18" s="127">
        <f t="shared" si="0"/>
        <v>20</v>
      </c>
      <c r="G18" s="81">
        <f t="shared" si="1"/>
        <v>24.5</v>
      </c>
      <c r="H18" s="115"/>
      <c r="I18" s="89">
        <v>7</v>
      </c>
      <c r="J18" s="91">
        <v>0.5</v>
      </c>
      <c r="K18" s="80">
        <v>3</v>
      </c>
      <c r="L18" s="80"/>
      <c r="M18" s="80"/>
      <c r="N18" s="80">
        <v>2</v>
      </c>
      <c r="O18" s="80"/>
      <c r="P18" s="82">
        <f t="shared" si="2"/>
        <v>24.5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226</v>
      </c>
      <c r="B19" s="79">
        <v>4</v>
      </c>
      <c r="C19" s="80">
        <v>8</v>
      </c>
      <c r="D19" s="80">
        <v>1</v>
      </c>
      <c r="E19" s="80">
        <v>5</v>
      </c>
      <c r="F19" s="127">
        <f t="shared" si="0"/>
        <v>18</v>
      </c>
      <c r="G19" s="81">
        <f t="shared" si="1"/>
        <v>41.5</v>
      </c>
      <c r="H19" s="115"/>
      <c r="I19" s="89">
        <v>0</v>
      </c>
      <c r="J19" s="91"/>
      <c r="K19" s="80">
        <v>2</v>
      </c>
      <c r="L19" s="80">
        <v>2</v>
      </c>
      <c r="M19" s="80">
        <v>3</v>
      </c>
      <c r="N19" s="80">
        <v>2</v>
      </c>
      <c r="O19" s="80"/>
      <c r="P19" s="82">
        <f t="shared" si="2"/>
        <v>41.5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228</v>
      </c>
      <c r="B20" s="79">
        <v>9</v>
      </c>
      <c r="C20" s="80">
        <v>4</v>
      </c>
      <c r="D20" s="80">
        <v>1</v>
      </c>
      <c r="E20" s="80">
        <v>2</v>
      </c>
      <c r="F20" s="127">
        <f t="shared" si="0"/>
        <v>16</v>
      </c>
      <c r="G20" s="81">
        <f t="shared" si="1"/>
        <v>42.5</v>
      </c>
      <c r="H20" s="115"/>
      <c r="I20" s="89">
        <v>7</v>
      </c>
      <c r="J20" s="91">
        <v>0.5</v>
      </c>
      <c r="K20" s="80">
        <v>1</v>
      </c>
      <c r="L20" s="80">
        <v>1</v>
      </c>
      <c r="M20" s="80">
        <v>1</v>
      </c>
      <c r="N20" s="80">
        <v>5</v>
      </c>
      <c r="O20" s="80">
        <v>1</v>
      </c>
      <c r="P20" s="82">
        <f t="shared" si="2"/>
        <v>42.5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229</v>
      </c>
      <c r="B21" s="79">
        <v>9</v>
      </c>
      <c r="C21" s="80">
        <v>5</v>
      </c>
      <c r="D21" s="80">
        <v>2</v>
      </c>
      <c r="E21" s="80">
        <v>1</v>
      </c>
      <c r="F21" s="127">
        <f t="shared" si="0"/>
        <v>17</v>
      </c>
      <c r="G21" s="81">
        <f t="shared" si="1"/>
        <v>37</v>
      </c>
      <c r="H21" s="115"/>
      <c r="I21" s="89">
        <v>14</v>
      </c>
      <c r="J21" s="91"/>
      <c r="K21" s="80">
        <v>2</v>
      </c>
      <c r="L21" s="80">
        <v>1</v>
      </c>
      <c r="M21" s="80"/>
      <c r="N21" s="80">
        <v>2</v>
      </c>
      <c r="O21" s="80">
        <v>1</v>
      </c>
      <c r="P21" s="82">
        <f t="shared" si="2"/>
        <v>37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230</v>
      </c>
      <c r="B22" s="79">
        <v>8</v>
      </c>
      <c r="C22" s="80">
        <v>1</v>
      </c>
      <c r="D22" s="80">
        <v>1</v>
      </c>
      <c r="E22" s="80">
        <v>3</v>
      </c>
      <c r="F22" s="127">
        <f t="shared" si="0"/>
        <v>13</v>
      </c>
      <c r="G22" s="81">
        <f t="shared" si="1"/>
        <v>44.5</v>
      </c>
      <c r="H22" s="115"/>
      <c r="I22" s="89">
        <v>18</v>
      </c>
      <c r="J22" s="91"/>
      <c r="K22" s="80">
        <v>1</v>
      </c>
      <c r="L22" s="80"/>
      <c r="M22" s="80">
        <v>1</v>
      </c>
      <c r="N22" s="80">
        <v>5</v>
      </c>
      <c r="O22" s="80"/>
      <c r="P22" s="82">
        <f t="shared" si="2"/>
        <v>44.5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231</v>
      </c>
      <c r="B23" s="79">
        <v>8</v>
      </c>
      <c r="C23" s="80">
        <v>2</v>
      </c>
      <c r="D23" s="80">
        <v>1</v>
      </c>
      <c r="E23" s="80">
        <v>5</v>
      </c>
      <c r="F23" s="127">
        <f t="shared" si="0"/>
        <v>16</v>
      </c>
      <c r="G23" s="81">
        <f t="shared" si="1"/>
        <v>55.5</v>
      </c>
      <c r="H23" s="115"/>
      <c r="I23" s="88">
        <v>10.5</v>
      </c>
      <c r="J23" s="91"/>
      <c r="K23" s="80">
        <v>3</v>
      </c>
      <c r="L23" s="80">
        <v>2</v>
      </c>
      <c r="M23" s="80">
        <v>3</v>
      </c>
      <c r="N23" s="80">
        <v>2</v>
      </c>
      <c r="O23" s="80"/>
      <c r="P23" s="82">
        <f t="shared" si="2"/>
        <v>55.5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232</v>
      </c>
      <c r="B24" s="79">
        <v>4</v>
      </c>
      <c r="C24" s="80">
        <v>5</v>
      </c>
      <c r="D24" s="80"/>
      <c r="E24" s="80"/>
      <c r="F24" s="127">
        <f t="shared" si="0"/>
        <v>9</v>
      </c>
      <c r="G24" s="81">
        <f t="shared" si="1"/>
        <v>14</v>
      </c>
      <c r="H24" s="115"/>
      <c r="I24" s="89">
        <v>7</v>
      </c>
      <c r="J24" s="91"/>
      <c r="K24" s="80">
        <v>2</v>
      </c>
      <c r="L24" s="80"/>
      <c r="M24" s="80"/>
      <c r="N24" s="80"/>
      <c r="O24" s="80"/>
      <c r="P24" s="82">
        <f t="shared" si="2"/>
        <v>14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234</v>
      </c>
      <c r="B25" s="79">
        <v>9</v>
      </c>
      <c r="C25" s="80">
        <v>5</v>
      </c>
      <c r="D25" s="80"/>
      <c r="E25" s="80">
        <v>1</v>
      </c>
      <c r="F25" s="127">
        <f t="shared" si="0"/>
        <v>15</v>
      </c>
      <c r="G25" s="81">
        <f t="shared" si="1"/>
        <v>37</v>
      </c>
      <c r="H25" s="115"/>
      <c r="I25" s="89">
        <v>14</v>
      </c>
      <c r="J25" s="91"/>
      <c r="K25" s="80">
        <v>3</v>
      </c>
      <c r="L25" s="80">
        <v>1</v>
      </c>
      <c r="M25" s="80"/>
      <c r="N25" s="80">
        <v>1</v>
      </c>
      <c r="O25" s="80">
        <v>1</v>
      </c>
      <c r="P25" s="82">
        <f t="shared" si="2"/>
        <v>37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235</v>
      </c>
      <c r="B26" s="79">
        <v>4</v>
      </c>
      <c r="C26" s="80">
        <v>3</v>
      </c>
      <c r="D26" s="80"/>
      <c r="E26" s="80">
        <v>7</v>
      </c>
      <c r="F26" s="127">
        <f t="shared" si="0"/>
        <v>14</v>
      </c>
      <c r="G26" s="81">
        <f t="shared" si="1"/>
        <v>52.5</v>
      </c>
      <c r="H26" s="115"/>
      <c r="I26" s="89">
        <v>16</v>
      </c>
      <c r="J26" s="91"/>
      <c r="K26" s="80"/>
      <c r="L26" s="80"/>
      <c r="M26" s="80">
        <v>6</v>
      </c>
      <c r="N26" s="80">
        <v>1</v>
      </c>
      <c r="O26" s="80"/>
      <c r="P26" s="82">
        <f t="shared" si="2"/>
        <v>52.5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54</v>
      </c>
      <c r="B27" s="79">
        <v>3</v>
      </c>
      <c r="C27" s="80">
        <v>1</v>
      </c>
      <c r="D27" s="80">
        <v>1</v>
      </c>
      <c r="E27" s="80"/>
      <c r="F27" s="127">
        <f t="shared" si="0"/>
        <v>5</v>
      </c>
      <c r="G27" s="81">
        <f t="shared" si="1"/>
        <v>10.5</v>
      </c>
      <c r="H27" s="115"/>
      <c r="I27" s="89">
        <v>7</v>
      </c>
      <c r="J27" s="91">
        <v>0.1</v>
      </c>
      <c r="K27" s="80">
        <v>1</v>
      </c>
      <c r="L27" s="80"/>
      <c r="M27" s="80"/>
      <c r="N27" s="80"/>
      <c r="O27" s="80"/>
      <c r="P27" s="82">
        <f t="shared" si="2"/>
        <v>10.5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55</v>
      </c>
      <c r="B28" s="79">
        <v>2</v>
      </c>
      <c r="C28" s="80">
        <v>2</v>
      </c>
      <c r="D28" s="80">
        <v>2</v>
      </c>
      <c r="E28" s="80"/>
      <c r="F28" s="127">
        <f t="shared" si="0"/>
        <v>6</v>
      </c>
      <c r="G28" s="81">
        <f t="shared" si="1"/>
        <v>7</v>
      </c>
      <c r="H28" s="115"/>
      <c r="I28" s="89">
        <v>7</v>
      </c>
      <c r="J28" s="91"/>
      <c r="K28" s="80"/>
      <c r="L28" s="80"/>
      <c r="M28" s="80"/>
      <c r="N28" s="80"/>
      <c r="O28" s="80"/>
      <c r="P28" s="82">
        <f t="shared" si="2"/>
        <v>7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40</v>
      </c>
      <c r="B29" s="79">
        <v>2</v>
      </c>
      <c r="C29" s="80">
        <v>2</v>
      </c>
      <c r="D29" s="80"/>
      <c r="E29" s="80">
        <v>1</v>
      </c>
      <c r="F29" s="127">
        <f t="shared" si="0"/>
        <v>5</v>
      </c>
      <c r="G29" s="81">
        <f t="shared" si="1"/>
        <v>12.5</v>
      </c>
      <c r="H29" s="115"/>
      <c r="I29" s="88">
        <v>3.5</v>
      </c>
      <c r="J29" s="91"/>
      <c r="K29" s="80">
        <v>1</v>
      </c>
      <c r="L29" s="80">
        <v>1</v>
      </c>
      <c r="M29" s="80"/>
      <c r="N29" s="80"/>
      <c r="O29" s="80"/>
      <c r="P29" s="82">
        <f t="shared" si="2"/>
        <v>12.5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41</v>
      </c>
      <c r="B30" s="79">
        <v>1</v>
      </c>
      <c r="C30" s="80"/>
      <c r="D30" s="80"/>
      <c r="E30" s="80">
        <v>1</v>
      </c>
      <c r="F30" s="127">
        <f t="shared" si="0"/>
        <v>2</v>
      </c>
      <c r="G30" s="81">
        <f t="shared" si="1"/>
        <v>9</v>
      </c>
      <c r="H30" s="115"/>
      <c r="I30" s="89">
        <v>5.5</v>
      </c>
      <c r="J30" s="91"/>
      <c r="K30" s="80">
        <v>1</v>
      </c>
      <c r="L30" s="80"/>
      <c r="M30" s="80"/>
      <c r="N30" s="80"/>
      <c r="O30" s="80"/>
      <c r="P30" s="82">
        <f t="shared" si="2"/>
        <v>9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 t="s">
        <v>44</v>
      </c>
      <c r="B31" s="79">
        <v>7</v>
      </c>
      <c r="C31" s="80">
        <v>3</v>
      </c>
      <c r="D31" s="80">
        <v>4</v>
      </c>
      <c r="E31" s="80">
        <v>1</v>
      </c>
      <c r="F31" s="127">
        <f t="shared" si="0"/>
        <v>15</v>
      </c>
      <c r="G31" s="81">
        <f t="shared" si="1"/>
        <v>30</v>
      </c>
      <c r="H31" s="115"/>
      <c r="I31" s="89">
        <v>30</v>
      </c>
      <c r="J31" s="91">
        <v>0.25</v>
      </c>
      <c r="K31" s="80"/>
      <c r="L31" s="80"/>
      <c r="M31" s="80"/>
      <c r="N31" s="80"/>
      <c r="O31" s="80"/>
      <c r="P31" s="82">
        <f t="shared" si="2"/>
        <v>30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 t="s">
        <v>45</v>
      </c>
      <c r="B32" s="79">
        <v>9</v>
      </c>
      <c r="C32" s="80"/>
      <c r="D32" s="80"/>
      <c r="E32" s="80"/>
      <c r="F32" s="127">
        <f t="shared" si="0"/>
        <v>9</v>
      </c>
      <c r="G32" s="81">
        <f t="shared" si="1"/>
        <v>31.5</v>
      </c>
      <c r="H32" s="115"/>
      <c r="I32" s="89">
        <v>0</v>
      </c>
      <c r="J32" s="91"/>
      <c r="K32" s="80">
        <v>5</v>
      </c>
      <c r="L32" s="80"/>
      <c r="M32" s="80"/>
      <c r="N32" s="80">
        <v>4</v>
      </c>
      <c r="O32" s="80"/>
      <c r="P32" s="82">
        <f t="shared" si="2"/>
        <v>31.5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73</v>
      </c>
      <c r="L88" s="100">
        <f>SUM(L4:L87)</f>
        <v>23</v>
      </c>
      <c r="M88" s="100">
        <f t="shared" ref="M88:N88" si="8">SUM(M4:M87)</f>
        <v>21</v>
      </c>
      <c r="N88" s="100">
        <f t="shared" si="8"/>
        <v>40</v>
      </c>
      <c r="O88" s="100">
        <f>SUM(O4:O87)</f>
        <v>8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198</v>
      </c>
      <c r="C89" s="105">
        <f t="shared" si="9"/>
        <v>115</v>
      </c>
      <c r="D89" s="105">
        <f t="shared" si="9"/>
        <v>32</v>
      </c>
      <c r="E89" s="105">
        <f t="shared" si="9"/>
        <v>53</v>
      </c>
      <c r="F89" s="125">
        <f t="shared" si="9"/>
        <v>398</v>
      </c>
      <c r="G89" s="123">
        <f t="shared" si="9"/>
        <v>984.5</v>
      </c>
      <c r="H89" s="115"/>
      <c r="I89" s="106">
        <f>SUM(I4:I87)</f>
        <v>319</v>
      </c>
      <c r="J89" s="107">
        <f>SUM(J4:J87)</f>
        <v>2.1</v>
      </c>
      <c r="K89" s="107">
        <f>K88*3.5</f>
        <v>255.5</v>
      </c>
      <c r="L89" s="107">
        <f>L88*5.5</f>
        <v>126.5</v>
      </c>
      <c r="M89" s="107">
        <f t="shared" ref="M89" si="10">M88*5.5</f>
        <v>115.5</v>
      </c>
      <c r="N89" s="107">
        <f>N88*3.5</f>
        <v>140</v>
      </c>
      <c r="O89" s="107">
        <f>O88*3.5</f>
        <v>28</v>
      </c>
      <c r="P89" s="108">
        <f>SUM(P4:P87)</f>
        <v>984.5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693</v>
      </c>
      <c r="C90" s="112"/>
      <c r="D90" s="112"/>
      <c r="E90" s="123">
        <f>E89*5.5</f>
        <v>291.5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39.6" x14ac:dyDescent="0.25">
      <c r="A92" s="117"/>
      <c r="Q92" s="118" t="s">
        <v>30</v>
      </c>
      <c r="R92" s="119">
        <f>S89</f>
        <v>0</v>
      </c>
    </row>
  </sheetData>
  <sheetProtection algorithmName="SHA-512" hashValue="sbMe+74u1N2CEAchl7lJc0In7O41Y+H+vEpEvfa2HPIRzO8GwZYueJ3yZQnQ/VcB+PSpZkxg4QjgshPM/E562Q==" saltValue="M5heXkfV1S7gDAeNw7snS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2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U92"/>
  <sheetViews>
    <sheetView zoomScale="110" zoomScaleNormal="110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ColWidth="9.109375" defaultRowHeight="13.2" x14ac:dyDescent="0.25"/>
  <cols>
    <col min="1" max="1" width="9.44140625" style="55" bestFit="1" customWidth="1"/>
    <col min="2" max="2" width="8.5546875" style="56" customWidth="1"/>
    <col min="3" max="3" width="8.88671875" style="56" customWidth="1"/>
    <col min="4" max="4" width="8.33203125" style="56" customWidth="1"/>
    <col min="5" max="5" width="8.5546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9.6640625" style="56" customWidth="1"/>
    <col min="15" max="15" width="8.44140625" style="56" customWidth="1"/>
    <col min="16" max="16" width="11.33203125" style="94" customWidth="1"/>
    <col min="17" max="17" width="8.109375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301</v>
      </c>
      <c r="B4" s="79">
        <v>11</v>
      </c>
      <c r="C4" s="80">
        <v>1</v>
      </c>
      <c r="D4" s="80"/>
      <c r="E4" s="80">
        <v>2</v>
      </c>
      <c r="F4" s="127">
        <f t="shared" ref="F4:F67" si="0">SUM(B4:E4)</f>
        <v>14</v>
      </c>
      <c r="G4" s="81">
        <f>SUM(B4*3.5)+(E4*5.5)</f>
        <v>49.5</v>
      </c>
      <c r="H4" s="115"/>
      <c r="I4" s="88">
        <v>35.5</v>
      </c>
      <c r="J4" s="91"/>
      <c r="K4" s="80">
        <v>4</v>
      </c>
      <c r="L4" s="80"/>
      <c r="M4" s="80"/>
      <c r="N4" s="80"/>
      <c r="O4" s="80"/>
      <c r="P4" s="82">
        <f>SUM(I4)+(K4*3.5)+(L4*5.5)+(M4*5.5)+(N4*3.5)+(O4*3.5)-(Q4*3.5+R4*5.5)</f>
        <v>49.5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302</v>
      </c>
      <c r="B5" s="79">
        <v>11</v>
      </c>
      <c r="C5" s="80">
        <v>3</v>
      </c>
      <c r="D5" s="80">
        <v>7</v>
      </c>
      <c r="E5" s="80">
        <v>2</v>
      </c>
      <c r="F5" s="127">
        <f t="shared" si="0"/>
        <v>23</v>
      </c>
      <c r="G5" s="81">
        <f t="shared" ref="G5:G68" si="1">SUM(B5*3.5)+(E5*5.5)</f>
        <v>49.5</v>
      </c>
      <c r="H5" s="115"/>
      <c r="I5" s="88">
        <v>28</v>
      </c>
      <c r="J5" s="91"/>
      <c r="K5" s="80">
        <v>3</v>
      </c>
      <c r="L5" s="80">
        <v>2</v>
      </c>
      <c r="M5" s="80"/>
      <c r="N5" s="80"/>
      <c r="O5" s="80"/>
      <c r="P5" s="82">
        <f t="shared" ref="P5:P68" si="2">SUM(I5)+(K5*3.5)+(L5*5.5)+(M5*5.5)+(N5*3.5)+(O5*3.5)-(Q5*3.5+R5*5.5)</f>
        <v>49.5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304</v>
      </c>
      <c r="B6" s="79">
        <v>7</v>
      </c>
      <c r="C6" s="80">
        <v>3</v>
      </c>
      <c r="D6" s="80">
        <v>2</v>
      </c>
      <c r="E6" s="80"/>
      <c r="F6" s="127">
        <f t="shared" si="0"/>
        <v>12</v>
      </c>
      <c r="G6" s="81">
        <f t="shared" si="1"/>
        <v>24.5</v>
      </c>
      <c r="H6" s="115"/>
      <c r="I6" s="89">
        <v>0</v>
      </c>
      <c r="J6" s="91"/>
      <c r="K6" s="80">
        <v>7</v>
      </c>
      <c r="L6" s="80"/>
      <c r="M6" s="80"/>
      <c r="N6" s="80"/>
      <c r="O6" s="80"/>
      <c r="P6" s="82">
        <f t="shared" si="2"/>
        <v>24.5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305</v>
      </c>
      <c r="B7" s="79">
        <v>8</v>
      </c>
      <c r="C7" s="80">
        <v>4</v>
      </c>
      <c r="D7" s="80">
        <v>4</v>
      </c>
      <c r="E7" s="80">
        <v>1</v>
      </c>
      <c r="F7" s="127">
        <f t="shared" si="0"/>
        <v>17</v>
      </c>
      <c r="G7" s="81">
        <f t="shared" si="1"/>
        <v>33.5</v>
      </c>
      <c r="H7" s="115"/>
      <c r="I7" s="89">
        <v>26.5</v>
      </c>
      <c r="J7" s="91"/>
      <c r="K7" s="80">
        <v>2</v>
      </c>
      <c r="L7" s="80"/>
      <c r="M7" s="80"/>
      <c r="N7" s="80"/>
      <c r="O7" s="80"/>
      <c r="P7" s="82">
        <f t="shared" si="2"/>
        <v>33.5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306</v>
      </c>
      <c r="B8" s="79">
        <v>8</v>
      </c>
      <c r="C8" s="80">
        <v>8</v>
      </c>
      <c r="D8" s="80">
        <v>2</v>
      </c>
      <c r="E8" s="80"/>
      <c r="F8" s="127">
        <f t="shared" si="0"/>
        <v>18</v>
      </c>
      <c r="G8" s="81">
        <f t="shared" si="1"/>
        <v>28</v>
      </c>
      <c r="H8" s="115"/>
      <c r="I8" s="88">
        <v>24.5</v>
      </c>
      <c r="J8" s="91"/>
      <c r="K8" s="80">
        <v>1</v>
      </c>
      <c r="L8" s="80"/>
      <c r="M8" s="80"/>
      <c r="N8" s="80"/>
      <c r="O8" s="80"/>
      <c r="P8" s="82">
        <f t="shared" si="2"/>
        <v>28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308</v>
      </c>
      <c r="B9" s="79">
        <v>6</v>
      </c>
      <c r="C9" s="80">
        <v>6</v>
      </c>
      <c r="D9" s="80">
        <v>1</v>
      </c>
      <c r="E9" s="80"/>
      <c r="F9" s="127">
        <f t="shared" si="0"/>
        <v>13</v>
      </c>
      <c r="G9" s="81">
        <f t="shared" si="1"/>
        <v>21</v>
      </c>
      <c r="H9" s="115"/>
      <c r="I9" s="89">
        <v>0</v>
      </c>
      <c r="J9" s="91"/>
      <c r="K9" s="80">
        <v>5</v>
      </c>
      <c r="L9" s="80"/>
      <c r="M9" s="80"/>
      <c r="N9" s="80"/>
      <c r="O9" s="80">
        <v>1</v>
      </c>
      <c r="P9" s="82">
        <f t="shared" si="2"/>
        <v>21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309</v>
      </c>
      <c r="B10" s="79">
        <v>4</v>
      </c>
      <c r="C10" s="80">
        <v>1</v>
      </c>
      <c r="D10" s="80">
        <v>2</v>
      </c>
      <c r="E10" s="80">
        <v>1</v>
      </c>
      <c r="F10" s="127">
        <f t="shared" si="0"/>
        <v>8</v>
      </c>
      <c r="G10" s="81">
        <f t="shared" si="1"/>
        <v>19.5</v>
      </c>
      <c r="H10" s="115"/>
      <c r="I10" s="89">
        <v>19.5</v>
      </c>
      <c r="J10" s="91"/>
      <c r="K10" s="80"/>
      <c r="L10" s="80"/>
      <c r="M10" s="80"/>
      <c r="N10" s="80"/>
      <c r="O10" s="80"/>
      <c r="P10" s="82">
        <f t="shared" si="2"/>
        <v>19.5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310</v>
      </c>
      <c r="B11" s="79">
        <v>5</v>
      </c>
      <c r="C11" s="80">
        <v>4</v>
      </c>
      <c r="D11" s="80">
        <v>1</v>
      </c>
      <c r="E11" s="80"/>
      <c r="F11" s="127">
        <f t="shared" si="0"/>
        <v>10</v>
      </c>
      <c r="G11" s="81">
        <f t="shared" si="1"/>
        <v>17.5</v>
      </c>
      <c r="H11" s="115"/>
      <c r="I11" s="89">
        <v>10.5</v>
      </c>
      <c r="J11" s="91"/>
      <c r="K11" s="80">
        <v>2</v>
      </c>
      <c r="L11" s="80"/>
      <c r="M11" s="80"/>
      <c r="N11" s="80"/>
      <c r="O11" s="80"/>
      <c r="P11" s="82">
        <f t="shared" si="2"/>
        <v>17.5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311</v>
      </c>
      <c r="B12" s="79">
        <v>2</v>
      </c>
      <c r="C12" s="80">
        <v>4</v>
      </c>
      <c r="D12" s="80">
        <v>2</v>
      </c>
      <c r="E12" s="80"/>
      <c r="F12" s="127">
        <f t="shared" si="0"/>
        <v>8</v>
      </c>
      <c r="G12" s="81">
        <f t="shared" si="1"/>
        <v>7</v>
      </c>
      <c r="H12" s="115"/>
      <c r="I12" s="89">
        <v>0</v>
      </c>
      <c r="J12" s="91"/>
      <c r="K12" s="80">
        <v>2</v>
      </c>
      <c r="L12" s="80"/>
      <c r="M12" s="80"/>
      <c r="N12" s="80"/>
      <c r="O12" s="80"/>
      <c r="P12" s="82">
        <f t="shared" si="2"/>
        <v>7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 t="s">
        <v>41</v>
      </c>
      <c r="B13" s="79">
        <v>4</v>
      </c>
      <c r="C13" s="80">
        <v>3</v>
      </c>
      <c r="D13" s="80"/>
      <c r="E13" s="87"/>
      <c r="F13" s="127">
        <f t="shared" si="0"/>
        <v>7</v>
      </c>
      <c r="G13" s="81">
        <f t="shared" si="1"/>
        <v>14</v>
      </c>
      <c r="H13" s="115"/>
      <c r="I13" s="89">
        <v>14</v>
      </c>
      <c r="J13" s="91"/>
      <c r="K13" s="80"/>
      <c r="L13" s="80"/>
      <c r="M13" s="80"/>
      <c r="N13" s="80"/>
      <c r="O13" s="80"/>
      <c r="P13" s="82">
        <f t="shared" si="2"/>
        <v>14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 t="s">
        <v>44</v>
      </c>
      <c r="B14" s="79">
        <v>1</v>
      </c>
      <c r="C14" s="80">
        <v>1</v>
      </c>
      <c r="D14" s="80">
        <v>2</v>
      </c>
      <c r="E14" s="87"/>
      <c r="F14" s="127">
        <f t="shared" si="0"/>
        <v>4</v>
      </c>
      <c r="G14" s="81">
        <f t="shared" si="1"/>
        <v>3.5</v>
      </c>
      <c r="H14" s="115"/>
      <c r="I14" s="89">
        <v>3.5</v>
      </c>
      <c r="J14" s="91"/>
      <c r="K14" s="80"/>
      <c r="L14" s="80"/>
      <c r="M14" s="80"/>
      <c r="N14" s="80"/>
      <c r="O14" s="80"/>
      <c r="P14" s="82">
        <f t="shared" si="2"/>
        <v>3.5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26</v>
      </c>
      <c r="L88" s="100">
        <f>SUM(L4:L87)</f>
        <v>2</v>
      </c>
      <c r="M88" s="100">
        <f t="shared" ref="M88:N88" si="8">SUM(M4:M87)</f>
        <v>0</v>
      </c>
      <c r="N88" s="100">
        <f t="shared" si="8"/>
        <v>0</v>
      </c>
      <c r="O88" s="100">
        <f>SUM(O4:O87)</f>
        <v>1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67</v>
      </c>
      <c r="C89" s="105">
        <f t="shared" si="9"/>
        <v>38</v>
      </c>
      <c r="D89" s="105">
        <f t="shared" si="9"/>
        <v>23</v>
      </c>
      <c r="E89" s="105">
        <f t="shared" si="9"/>
        <v>6</v>
      </c>
      <c r="F89" s="125">
        <f t="shared" si="9"/>
        <v>134</v>
      </c>
      <c r="G89" s="123">
        <f t="shared" si="9"/>
        <v>267.5</v>
      </c>
      <c r="H89" s="115"/>
      <c r="I89" s="106">
        <f>SUM(I4:I87)</f>
        <v>162</v>
      </c>
      <c r="J89" s="107">
        <f>SUM(J4:J87)</f>
        <v>0</v>
      </c>
      <c r="K89" s="107">
        <f>K88*3.5</f>
        <v>91</v>
      </c>
      <c r="L89" s="107">
        <f>L88*5.5</f>
        <v>11</v>
      </c>
      <c r="M89" s="107">
        <f t="shared" ref="M89" si="10">M88*5.5</f>
        <v>0</v>
      </c>
      <c r="N89" s="107">
        <f>N88*3.5</f>
        <v>0</v>
      </c>
      <c r="O89" s="107">
        <f>O88*3.5</f>
        <v>3.5</v>
      </c>
      <c r="P89" s="108">
        <f>SUM(P4:P87)</f>
        <v>267.5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234.5</v>
      </c>
      <c r="C90" s="112"/>
      <c r="D90" s="112"/>
      <c r="E90" s="123">
        <f>E89*5.5</f>
        <v>33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39.6" x14ac:dyDescent="0.25">
      <c r="A92" s="117"/>
      <c r="Q92" s="118" t="s">
        <v>30</v>
      </c>
      <c r="R92" s="119">
        <f>S89</f>
        <v>0</v>
      </c>
    </row>
  </sheetData>
  <sheetProtection algorithmName="SHA-512" hashValue="VLk338Q4PJEOT71XXI4K8zSUL3juzJA9uENRGyjN9OZFgQkUwj9fj4ayi13n1w07OoNDTx7e4riNwY+03Ich3g==" saltValue="VrZ9ZH2ACv2kZa9k2N0e2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92"/>
  <sheetViews>
    <sheetView zoomScale="110" zoomScaleNormal="110" workbookViewId="0">
      <pane ySplit="2" topLeftCell="A63" activePane="bottomLeft" state="frozen"/>
      <selection pane="bottomLeft" activeCell="I10" sqref="I10"/>
    </sheetView>
  </sheetViews>
  <sheetFormatPr defaultColWidth="9.109375" defaultRowHeight="13.2" x14ac:dyDescent="0.25"/>
  <cols>
    <col min="1" max="1" width="9.44140625" style="55" bestFit="1" customWidth="1"/>
    <col min="2" max="2" width="8.44140625" style="56" customWidth="1"/>
    <col min="3" max="3" width="8.88671875" style="56" customWidth="1"/>
    <col min="4" max="4" width="8.44140625" style="56" customWidth="1"/>
    <col min="5" max="5" width="8.1093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88671875" style="56" customWidth="1"/>
    <col min="14" max="14" width="9.55468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401</v>
      </c>
      <c r="B4" s="79">
        <v>8</v>
      </c>
      <c r="C4" s="80"/>
      <c r="D4" s="80">
        <v>3</v>
      </c>
      <c r="E4" s="80">
        <v>1</v>
      </c>
      <c r="F4" s="127">
        <f t="shared" ref="F4:F67" si="0">SUM(B4:E4)</f>
        <v>12</v>
      </c>
      <c r="G4" s="81">
        <f>SUM(B4*3.5)+(E4*5.5)</f>
        <v>33.5</v>
      </c>
      <c r="H4" s="115"/>
      <c r="I4" s="88">
        <v>30</v>
      </c>
      <c r="J4" s="91"/>
      <c r="K4" s="80">
        <v>1</v>
      </c>
      <c r="L4" s="80"/>
      <c r="M4" s="80"/>
      <c r="N4" s="80"/>
      <c r="O4" s="80"/>
      <c r="P4" s="82">
        <f>SUM(I4)+(K4*3.5)+(L4*5.5)+(M4*5.5)+(N4*3.5)+(O4*3.5)-(Q4*3.5+R4*5.5)</f>
        <v>33.5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404</v>
      </c>
      <c r="B5" s="79">
        <v>3</v>
      </c>
      <c r="C5" s="80"/>
      <c r="D5" s="80"/>
      <c r="E5" s="80"/>
      <c r="F5" s="127">
        <f t="shared" si="0"/>
        <v>3</v>
      </c>
      <c r="G5" s="81">
        <f t="shared" ref="G5:G68" si="1">SUM(B5*3.5)+(E5*5.5)</f>
        <v>10.5</v>
      </c>
      <c r="H5" s="115"/>
      <c r="I5" s="88">
        <v>10.5</v>
      </c>
      <c r="J5" s="91">
        <v>0.5</v>
      </c>
      <c r="K5" s="80"/>
      <c r="L5" s="80"/>
      <c r="M5" s="80"/>
      <c r="N5" s="80"/>
      <c r="O5" s="80"/>
      <c r="P5" s="82">
        <f t="shared" ref="P5:P68" si="2">SUM(I5)+(K5*3.5)+(L5*5.5)+(M5*5.5)+(N5*3.5)+(O5*3.5)-(Q5*3.5+R5*5.5)</f>
        <v>10.5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406</v>
      </c>
      <c r="B6" s="79">
        <v>12</v>
      </c>
      <c r="C6" s="80"/>
      <c r="D6" s="80">
        <v>4</v>
      </c>
      <c r="E6" s="80"/>
      <c r="F6" s="127">
        <f t="shared" si="0"/>
        <v>16</v>
      </c>
      <c r="G6" s="81">
        <f t="shared" si="1"/>
        <v>42</v>
      </c>
      <c r="H6" s="115"/>
      <c r="I6" s="89">
        <v>24.5</v>
      </c>
      <c r="J6" s="91"/>
      <c r="K6" s="80">
        <v>5</v>
      </c>
      <c r="L6" s="80"/>
      <c r="M6" s="80"/>
      <c r="N6" s="80"/>
      <c r="O6" s="80"/>
      <c r="P6" s="82">
        <f t="shared" si="2"/>
        <v>42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ht="14.25" customHeight="1" x14ac:dyDescent="0.25">
      <c r="A7" s="90">
        <v>408</v>
      </c>
      <c r="B7" s="79">
        <v>8</v>
      </c>
      <c r="C7" s="80"/>
      <c r="D7" s="80">
        <v>3</v>
      </c>
      <c r="E7" s="80"/>
      <c r="F7" s="127">
        <f t="shared" si="0"/>
        <v>11</v>
      </c>
      <c r="G7" s="81">
        <f t="shared" si="1"/>
        <v>28</v>
      </c>
      <c r="H7" s="115"/>
      <c r="I7" s="89">
        <v>24.5</v>
      </c>
      <c r="J7" s="91"/>
      <c r="K7" s="80">
        <v>1</v>
      </c>
      <c r="L7" s="80"/>
      <c r="M7" s="80"/>
      <c r="N7" s="80"/>
      <c r="O7" s="80"/>
      <c r="P7" s="82">
        <f t="shared" si="2"/>
        <v>28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409</v>
      </c>
      <c r="B8" s="79">
        <v>7</v>
      </c>
      <c r="C8" s="80"/>
      <c r="D8" s="80">
        <v>1</v>
      </c>
      <c r="E8" s="80">
        <v>3</v>
      </c>
      <c r="F8" s="127">
        <f t="shared" si="0"/>
        <v>11</v>
      </c>
      <c r="G8" s="81">
        <f t="shared" si="1"/>
        <v>41</v>
      </c>
      <c r="H8" s="115"/>
      <c r="I8" s="88">
        <v>24.5</v>
      </c>
      <c r="J8" s="91"/>
      <c r="K8" s="80"/>
      <c r="L8" s="80">
        <v>3</v>
      </c>
      <c r="M8" s="80"/>
      <c r="N8" s="80"/>
      <c r="O8" s="80"/>
      <c r="P8" s="82">
        <f t="shared" si="2"/>
        <v>41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40</v>
      </c>
      <c r="B9" s="79">
        <v>11</v>
      </c>
      <c r="C9" s="80"/>
      <c r="D9" s="80"/>
      <c r="E9" s="80">
        <v>1</v>
      </c>
      <c r="F9" s="127">
        <f t="shared" si="0"/>
        <v>12</v>
      </c>
      <c r="G9" s="81">
        <f t="shared" si="1"/>
        <v>44</v>
      </c>
      <c r="H9" s="115"/>
      <c r="I9" s="89">
        <v>12.5</v>
      </c>
      <c r="J9" s="91"/>
      <c r="K9" s="80">
        <v>9</v>
      </c>
      <c r="L9" s="80"/>
      <c r="M9" s="80"/>
      <c r="N9" s="80"/>
      <c r="O9" s="80"/>
      <c r="P9" s="82">
        <f t="shared" si="2"/>
        <v>44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44</v>
      </c>
      <c r="B10" s="79">
        <v>6</v>
      </c>
      <c r="C10" s="80"/>
      <c r="D10" s="80">
        <v>2</v>
      </c>
      <c r="E10" s="80"/>
      <c r="F10" s="127">
        <f t="shared" si="0"/>
        <v>8</v>
      </c>
      <c r="G10" s="81">
        <f t="shared" si="1"/>
        <v>21</v>
      </c>
      <c r="H10" s="115"/>
      <c r="I10" s="89">
        <v>0</v>
      </c>
      <c r="J10" s="91"/>
      <c r="K10" s="80">
        <v>6</v>
      </c>
      <c r="L10" s="80"/>
      <c r="M10" s="80"/>
      <c r="N10" s="80"/>
      <c r="O10" s="80"/>
      <c r="P10" s="82">
        <f t="shared" si="2"/>
        <v>21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45</v>
      </c>
      <c r="B11" s="79">
        <v>2</v>
      </c>
      <c r="C11" s="80"/>
      <c r="D11" s="80">
        <v>1</v>
      </c>
      <c r="E11" s="80"/>
      <c r="F11" s="127">
        <f t="shared" si="0"/>
        <v>3</v>
      </c>
      <c r="G11" s="81">
        <f t="shared" si="1"/>
        <v>7</v>
      </c>
      <c r="H11" s="115"/>
      <c r="I11" s="89">
        <v>0</v>
      </c>
      <c r="J11" s="91"/>
      <c r="K11" s="80"/>
      <c r="L11" s="80"/>
      <c r="M11" s="80"/>
      <c r="N11" s="80"/>
      <c r="O11" s="80">
        <v>2</v>
      </c>
      <c r="P11" s="82">
        <f t="shared" si="2"/>
        <v>7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/>
      <c r="B12" s="79"/>
      <c r="C12" s="80"/>
      <c r="D12" s="80"/>
      <c r="E12" s="80"/>
      <c r="F12" s="127">
        <f t="shared" si="0"/>
        <v>0</v>
      </c>
      <c r="G12" s="81">
        <f t="shared" si="1"/>
        <v>0</v>
      </c>
      <c r="H12" s="115"/>
      <c r="I12" s="89"/>
      <c r="J12" s="91"/>
      <c r="K12" s="80"/>
      <c r="L12" s="80"/>
      <c r="M12" s="80"/>
      <c r="N12" s="80"/>
      <c r="O12" s="80"/>
      <c r="P12" s="82">
        <f t="shared" si="2"/>
        <v>0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/>
      <c r="B13" s="79"/>
      <c r="C13" s="80"/>
      <c r="D13" s="80"/>
      <c r="E13" s="87"/>
      <c r="F13" s="127">
        <f t="shared" si="0"/>
        <v>0</v>
      </c>
      <c r="G13" s="81">
        <f t="shared" si="1"/>
        <v>0</v>
      </c>
      <c r="H13" s="115"/>
      <c r="I13" s="89"/>
      <c r="J13" s="91"/>
      <c r="K13" s="80"/>
      <c r="L13" s="80"/>
      <c r="M13" s="80"/>
      <c r="N13" s="80"/>
      <c r="O13" s="80"/>
      <c r="P13" s="82">
        <f t="shared" si="2"/>
        <v>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7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22</v>
      </c>
      <c r="L88" s="100">
        <f>SUM(L4:L87)</f>
        <v>3</v>
      </c>
      <c r="M88" s="100">
        <f t="shared" ref="M88:N88" si="8">SUM(M4:M87)</f>
        <v>0</v>
      </c>
      <c r="N88" s="100">
        <f t="shared" si="8"/>
        <v>0</v>
      </c>
      <c r="O88" s="100">
        <f>SUM(O4:O87)</f>
        <v>2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57</v>
      </c>
      <c r="C89" s="105">
        <f t="shared" si="9"/>
        <v>0</v>
      </c>
      <c r="D89" s="105">
        <f t="shared" si="9"/>
        <v>14</v>
      </c>
      <c r="E89" s="105">
        <f t="shared" si="9"/>
        <v>5</v>
      </c>
      <c r="F89" s="125">
        <f t="shared" si="9"/>
        <v>76</v>
      </c>
      <c r="G89" s="123">
        <f t="shared" si="9"/>
        <v>227</v>
      </c>
      <c r="H89" s="115"/>
      <c r="I89" s="106">
        <f>SUM(I4:I87)</f>
        <v>126.5</v>
      </c>
      <c r="J89" s="107">
        <f>SUM(J4:J87)</f>
        <v>0.5</v>
      </c>
      <c r="K89" s="107">
        <f>K88*3.5</f>
        <v>77</v>
      </c>
      <c r="L89" s="107">
        <f>L88*5.5</f>
        <v>16.5</v>
      </c>
      <c r="M89" s="107">
        <f t="shared" ref="M89" si="10">M88*5.5</f>
        <v>0</v>
      </c>
      <c r="N89" s="107">
        <f>N88*3.5</f>
        <v>0</v>
      </c>
      <c r="O89" s="107">
        <f>O88*3.5</f>
        <v>7</v>
      </c>
      <c r="P89" s="108">
        <f>SUM(P4:P87)</f>
        <v>227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199.5</v>
      </c>
      <c r="C90" s="112"/>
      <c r="D90" s="112"/>
      <c r="E90" s="123">
        <f>E89*5.5</f>
        <v>27.5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C7h24Q+uqNeZQ8xUj01O5oLbX0CMZPgH/GrNi8oyGR4juDOKM21CW9V76UHaYLiKLYQFpVTCbsO1RmMyENPd3g==" saltValue="mcCYRAG+rHHayR4Jmsvx5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U92"/>
  <sheetViews>
    <sheetView zoomScale="110" zoomScaleNormal="110" workbookViewId="0">
      <pane ySplit="2" topLeftCell="A3" activePane="bottomLeft" state="frozen"/>
      <selection pane="bottomLeft" activeCell="I26" sqref="I26"/>
    </sheetView>
  </sheetViews>
  <sheetFormatPr defaultColWidth="9.109375" defaultRowHeight="13.2" x14ac:dyDescent="0.25"/>
  <cols>
    <col min="1" max="1" width="9.44140625" style="55" bestFit="1" customWidth="1"/>
    <col min="2" max="2" width="8.33203125" style="56" customWidth="1"/>
    <col min="3" max="4" width="8.5546875" style="56" customWidth="1"/>
    <col min="5" max="5" width="8.1093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10.33203125" style="56" customWidth="1"/>
    <col min="14" max="14" width="10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4</v>
      </c>
      <c r="C4" s="80">
        <v>5</v>
      </c>
      <c r="D4" s="80">
        <v>2</v>
      </c>
      <c r="E4" s="80">
        <v>3</v>
      </c>
      <c r="F4" s="127">
        <f t="shared" ref="F4:F67" si="0">SUM(B4:E4)</f>
        <v>14</v>
      </c>
      <c r="G4" s="81">
        <f>SUM(B4*3.5)+(E4*5.5)</f>
        <v>30.5</v>
      </c>
      <c r="H4" s="115"/>
      <c r="I4" s="88">
        <v>7</v>
      </c>
      <c r="J4" s="91"/>
      <c r="K4" s="80">
        <v>2</v>
      </c>
      <c r="L4" s="80"/>
      <c r="M4" s="80">
        <v>3</v>
      </c>
      <c r="N4" s="80"/>
      <c r="O4" s="80"/>
      <c r="P4" s="82">
        <f>SUM(I4)+(K4*3.5)+(L4*5.5)+(M4*5.5)+(N4*3.5)+(O4*3.5)-(Q4*3.5+R4*5.5)</f>
        <v>30.5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13</v>
      </c>
      <c r="C5" s="80">
        <v>1</v>
      </c>
      <c r="D5" s="80">
        <v>3</v>
      </c>
      <c r="E5" s="80">
        <v>1</v>
      </c>
      <c r="F5" s="127">
        <f t="shared" si="0"/>
        <v>18</v>
      </c>
      <c r="G5" s="81">
        <f t="shared" ref="G5:G68" si="1">SUM(B5*3.5)+(E5*5.5)</f>
        <v>51</v>
      </c>
      <c r="H5" s="115"/>
      <c r="I5" s="88">
        <v>28</v>
      </c>
      <c r="J5" s="91"/>
      <c r="K5" s="80">
        <v>5</v>
      </c>
      <c r="L5" s="80">
        <v>1</v>
      </c>
      <c r="M5" s="80"/>
      <c r="N5" s="80"/>
      <c r="O5" s="80"/>
      <c r="P5" s="82">
        <f t="shared" ref="P5:P68" si="2">SUM(I5)+(K5*3.5)+(L5*5.5)+(M5*5.5)+(N5*3.5)+(O5*3.5)-(Q5*3.5+R5*5.5)</f>
        <v>51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5</v>
      </c>
      <c r="C6" s="80">
        <v>8</v>
      </c>
      <c r="D6" s="80">
        <v>1</v>
      </c>
      <c r="E6" s="80">
        <v>1</v>
      </c>
      <c r="F6" s="127">
        <f t="shared" si="0"/>
        <v>15</v>
      </c>
      <c r="G6" s="81">
        <f t="shared" si="1"/>
        <v>23</v>
      </c>
      <c r="H6" s="115"/>
      <c r="I6" s="89">
        <v>12.5</v>
      </c>
      <c r="J6" s="91"/>
      <c r="K6" s="80">
        <v>3</v>
      </c>
      <c r="L6" s="80"/>
      <c r="M6" s="80"/>
      <c r="N6" s="80"/>
      <c r="O6" s="80"/>
      <c r="P6" s="82">
        <f t="shared" si="2"/>
        <v>23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11</v>
      </c>
      <c r="C7" s="80">
        <v>4</v>
      </c>
      <c r="D7" s="80">
        <v>1</v>
      </c>
      <c r="E7" s="80"/>
      <c r="F7" s="127">
        <f t="shared" si="0"/>
        <v>16</v>
      </c>
      <c r="G7" s="81">
        <f t="shared" si="1"/>
        <v>38.5</v>
      </c>
      <c r="H7" s="115"/>
      <c r="I7" s="89">
        <v>14</v>
      </c>
      <c r="J7" s="91"/>
      <c r="K7" s="80">
        <v>5</v>
      </c>
      <c r="L7" s="80"/>
      <c r="M7" s="80"/>
      <c r="N7" s="80">
        <v>1</v>
      </c>
      <c r="O7" s="80">
        <v>1</v>
      </c>
      <c r="P7" s="82">
        <f t="shared" si="2"/>
        <v>38.5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42</v>
      </c>
      <c r="B8" s="79">
        <v>5</v>
      </c>
      <c r="C8" s="80">
        <v>1</v>
      </c>
      <c r="D8" s="80">
        <v>1</v>
      </c>
      <c r="E8" s="80">
        <v>2</v>
      </c>
      <c r="F8" s="127">
        <f t="shared" si="0"/>
        <v>9</v>
      </c>
      <c r="G8" s="81">
        <f t="shared" si="1"/>
        <v>28.5</v>
      </c>
      <c r="H8" s="115"/>
      <c r="I8" s="88">
        <v>10.5</v>
      </c>
      <c r="J8" s="91"/>
      <c r="K8" s="80">
        <v>2</v>
      </c>
      <c r="L8" s="80"/>
      <c r="M8" s="80">
        <v>2</v>
      </c>
      <c r="N8" s="80"/>
      <c r="O8" s="80"/>
      <c r="P8" s="82">
        <f t="shared" si="2"/>
        <v>28.5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43</v>
      </c>
      <c r="B9" s="79">
        <v>5</v>
      </c>
      <c r="C9" s="80"/>
      <c r="D9" s="80">
        <v>1</v>
      </c>
      <c r="E9" s="80">
        <v>3</v>
      </c>
      <c r="F9" s="127">
        <f t="shared" si="0"/>
        <v>9</v>
      </c>
      <c r="G9" s="81">
        <f t="shared" si="1"/>
        <v>34</v>
      </c>
      <c r="H9" s="115"/>
      <c r="I9" s="89">
        <v>0</v>
      </c>
      <c r="J9" s="91"/>
      <c r="K9" s="80">
        <v>4</v>
      </c>
      <c r="L9" s="80">
        <v>2</v>
      </c>
      <c r="M9" s="80">
        <v>1</v>
      </c>
      <c r="N9" s="80">
        <v>1</v>
      </c>
      <c r="O9" s="80"/>
      <c r="P9" s="82">
        <f t="shared" si="2"/>
        <v>34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209</v>
      </c>
      <c r="B10" s="79">
        <v>10</v>
      </c>
      <c r="C10" s="80">
        <v>3</v>
      </c>
      <c r="D10" s="80">
        <v>2</v>
      </c>
      <c r="E10" s="80">
        <v>1</v>
      </c>
      <c r="F10" s="127">
        <f t="shared" si="0"/>
        <v>16</v>
      </c>
      <c r="G10" s="81">
        <f t="shared" si="1"/>
        <v>40.5</v>
      </c>
      <c r="H10" s="115"/>
      <c r="I10" s="89">
        <v>24.5</v>
      </c>
      <c r="J10" s="91">
        <v>0.25</v>
      </c>
      <c r="K10" s="80">
        <v>3</v>
      </c>
      <c r="L10" s="80">
        <v>1</v>
      </c>
      <c r="M10" s="80"/>
      <c r="N10" s="80"/>
      <c r="O10" s="80"/>
      <c r="P10" s="82">
        <f t="shared" si="2"/>
        <v>40.5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210</v>
      </c>
      <c r="B11" s="79">
        <v>7</v>
      </c>
      <c r="C11" s="80">
        <v>8</v>
      </c>
      <c r="D11" s="80">
        <v>2</v>
      </c>
      <c r="E11" s="80"/>
      <c r="F11" s="127">
        <f t="shared" si="0"/>
        <v>17</v>
      </c>
      <c r="G11" s="81">
        <f t="shared" si="1"/>
        <v>24.5</v>
      </c>
      <c r="H11" s="115"/>
      <c r="I11" s="89">
        <v>10.5</v>
      </c>
      <c r="J11" s="91"/>
      <c r="K11" s="80">
        <v>3</v>
      </c>
      <c r="L11" s="80"/>
      <c r="M11" s="80"/>
      <c r="N11" s="80"/>
      <c r="O11" s="80">
        <v>1</v>
      </c>
      <c r="P11" s="82">
        <f t="shared" si="2"/>
        <v>24.5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212</v>
      </c>
      <c r="B12" s="79">
        <v>3</v>
      </c>
      <c r="C12" s="80">
        <v>4</v>
      </c>
      <c r="D12" s="80">
        <v>2</v>
      </c>
      <c r="E12" s="80"/>
      <c r="F12" s="127">
        <f t="shared" si="0"/>
        <v>9</v>
      </c>
      <c r="G12" s="81">
        <f t="shared" si="1"/>
        <v>10.5</v>
      </c>
      <c r="H12" s="115"/>
      <c r="I12" s="89">
        <v>3.5</v>
      </c>
      <c r="J12" s="91"/>
      <c r="K12" s="80">
        <v>1</v>
      </c>
      <c r="L12" s="80"/>
      <c r="M12" s="80"/>
      <c r="N12" s="80">
        <v>1</v>
      </c>
      <c r="O12" s="80"/>
      <c r="P12" s="82">
        <f t="shared" si="2"/>
        <v>10.5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10</v>
      </c>
      <c r="C13" s="80">
        <v>5</v>
      </c>
      <c r="D13" s="80">
        <v>4</v>
      </c>
      <c r="E13" s="87">
        <v>3</v>
      </c>
      <c r="F13" s="127">
        <f t="shared" si="0"/>
        <v>22</v>
      </c>
      <c r="G13" s="81">
        <f t="shared" si="1"/>
        <v>51.5</v>
      </c>
      <c r="H13" s="115"/>
      <c r="I13" s="89">
        <v>21</v>
      </c>
      <c r="J13" s="91"/>
      <c r="K13" s="80">
        <v>3</v>
      </c>
      <c r="L13" s="80">
        <v>3</v>
      </c>
      <c r="M13" s="80"/>
      <c r="N13" s="80">
        <v>1</v>
      </c>
      <c r="O13" s="80"/>
      <c r="P13" s="82">
        <f t="shared" si="2"/>
        <v>51.5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7</v>
      </c>
      <c r="C14" s="80">
        <v>5</v>
      </c>
      <c r="D14" s="80">
        <v>6</v>
      </c>
      <c r="E14" s="87"/>
      <c r="F14" s="127">
        <f t="shared" si="0"/>
        <v>18</v>
      </c>
      <c r="G14" s="81">
        <f t="shared" si="1"/>
        <v>24.5</v>
      </c>
      <c r="H14" s="115"/>
      <c r="I14" s="89">
        <v>7</v>
      </c>
      <c r="J14" s="91">
        <v>0.25</v>
      </c>
      <c r="K14" s="80">
        <v>2</v>
      </c>
      <c r="L14" s="80"/>
      <c r="M14" s="80"/>
      <c r="N14" s="80">
        <v>3</v>
      </c>
      <c r="O14" s="80"/>
      <c r="P14" s="82">
        <f t="shared" si="2"/>
        <v>24.5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219</v>
      </c>
      <c r="B15" s="79">
        <v>10</v>
      </c>
      <c r="C15" s="80">
        <v>2</v>
      </c>
      <c r="D15" s="80">
        <v>4</v>
      </c>
      <c r="E15" s="80">
        <v>1</v>
      </c>
      <c r="F15" s="127">
        <f t="shared" si="0"/>
        <v>17</v>
      </c>
      <c r="G15" s="81">
        <f t="shared" si="1"/>
        <v>40.5</v>
      </c>
      <c r="H15" s="115"/>
      <c r="I15" s="88">
        <v>19.5</v>
      </c>
      <c r="J15" s="91"/>
      <c r="K15" s="80">
        <v>2</v>
      </c>
      <c r="L15" s="80"/>
      <c r="M15" s="80"/>
      <c r="N15" s="80">
        <v>3</v>
      </c>
      <c r="O15" s="80">
        <v>1</v>
      </c>
      <c r="P15" s="82">
        <f t="shared" si="2"/>
        <v>40.5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223</v>
      </c>
      <c r="B16" s="79">
        <v>12</v>
      </c>
      <c r="C16" s="80"/>
      <c r="D16" s="80"/>
      <c r="E16" s="80">
        <v>1</v>
      </c>
      <c r="F16" s="127">
        <f t="shared" si="0"/>
        <v>13</v>
      </c>
      <c r="G16" s="81">
        <f t="shared" si="1"/>
        <v>47.5</v>
      </c>
      <c r="H16" s="115"/>
      <c r="I16" s="89">
        <v>14</v>
      </c>
      <c r="J16" s="91">
        <v>2</v>
      </c>
      <c r="K16" s="80">
        <v>5</v>
      </c>
      <c r="L16" s="80"/>
      <c r="M16" s="80">
        <v>1</v>
      </c>
      <c r="N16" s="80">
        <v>2</v>
      </c>
      <c r="O16" s="80">
        <v>1</v>
      </c>
      <c r="P16" s="82">
        <f t="shared" si="2"/>
        <v>47.5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224</v>
      </c>
      <c r="B17" s="79">
        <v>6</v>
      </c>
      <c r="C17" s="80">
        <v>3</v>
      </c>
      <c r="D17" s="80"/>
      <c r="E17" s="80">
        <v>6</v>
      </c>
      <c r="F17" s="127">
        <f t="shared" si="0"/>
        <v>15</v>
      </c>
      <c r="G17" s="81">
        <f t="shared" si="1"/>
        <v>54</v>
      </c>
      <c r="H17" s="115"/>
      <c r="I17" s="89">
        <v>10.5</v>
      </c>
      <c r="J17" s="91"/>
      <c r="K17" s="80"/>
      <c r="L17" s="80">
        <v>3</v>
      </c>
      <c r="M17" s="80">
        <v>3</v>
      </c>
      <c r="N17" s="80">
        <v>3</v>
      </c>
      <c r="O17" s="80"/>
      <c r="P17" s="82">
        <f t="shared" si="2"/>
        <v>54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225</v>
      </c>
      <c r="B18" s="79">
        <v>6</v>
      </c>
      <c r="C18" s="80">
        <v>4</v>
      </c>
      <c r="D18" s="80">
        <v>2</v>
      </c>
      <c r="E18" s="80">
        <v>2</v>
      </c>
      <c r="F18" s="127">
        <f t="shared" si="0"/>
        <v>14</v>
      </c>
      <c r="G18" s="81">
        <f t="shared" si="1"/>
        <v>32</v>
      </c>
      <c r="H18" s="115"/>
      <c r="I18" s="89">
        <v>14</v>
      </c>
      <c r="J18" s="91"/>
      <c r="K18" s="80"/>
      <c r="L18" s="80">
        <v>1</v>
      </c>
      <c r="M18" s="80">
        <v>1</v>
      </c>
      <c r="N18" s="80">
        <v>1</v>
      </c>
      <c r="O18" s="80">
        <v>1</v>
      </c>
      <c r="P18" s="82">
        <f t="shared" si="2"/>
        <v>32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226</v>
      </c>
      <c r="B19" s="79">
        <v>13</v>
      </c>
      <c r="C19" s="80">
        <v>5</v>
      </c>
      <c r="D19" s="80">
        <v>1</v>
      </c>
      <c r="E19" s="80">
        <v>1</v>
      </c>
      <c r="F19" s="127">
        <f t="shared" si="0"/>
        <v>20</v>
      </c>
      <c r="G19" s="81">
        <f t="shared" si="1"/>
        <v>51</v>
      </c>
      <c r="H19" s="115"/>
      <c r="I19" s="89">
        <v>17.5</v>
      </c>
      <c r="J19" s="91">
        <v>0.5</v>
      </c>
      <c r="K19" s="80">
        <v>4</v>
      </c>
      <c r="L19" s="80">
        <v>1</v>
      </c>
      <c r="M19" s="80"/>
      <c r="N19" s="80">
        <v>3</v>
      </c>
      <c r="O19" s="80">
        <v>1</v>
      </c>
      <c r="P19" s="82">
        <f t="shared" si="2"/>
        <v>51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228</v>
      </c>
      <c r="B20" s="79">
        <v>6</v>
      </c>
      <c r="C20" s="80">
        <v>3</v>
      </c>
      <c r="D20" s="80">
        <v>1</v>
      </c>
      <c r="E20" s="80">
        <v>4</v>
      </c>
      <c r="F20" s="127">
        <f t="shared" si="0"/>
        <v>14</v>
      </c>
      <c r="G20" s="81">
        <f t="shared" si="1"/>
        <v>43</v>
      </c>
      <c r="H20" s="115"/>
      <c r="I20" s="89">
        <v>23</v>
      </c>
      <c r="J20" s="91"/>
      <c r="K20" s="80"/>
      <c r="L20" s="80">
        <v>1</v>
      </c>
      <c r="M20" s="80">
        <v>2</v>
      </c>
      <c r="N20" s="80"/>
      <c r="O20" s="80">
        <v>1</v>
      </c>
      <c r="P20" s="82">
        <f t="shared" si="2"/>
        <v>43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229</v>
      </c>
      <c r="B21" s="79">
        <v>6</v>
      </c>
      <c r="C21" s="80">
        <v>4</v>
      </c>
      <c r="D21" s="80">
        <v>1</v>
      </c>
      <c r="E21" s="80">
        <v>4</v>
      </c>
      <c r="F21" s="127">
        <f t="shared" si="0"/>
        <v>15</v>
      </c>
      <c r="G21" s="81">
        <f t="shared" si="1"/>
        <v>43</v>
      </c>
      <c r="H21" s="115"/>
      <c r="I21" s="89">
        <v>14.5</v>
      </c>
      <c r="J21" s="91"/>
      <c r="K21" s="80">
        <v>2</v>
      </c>
      <c r="L21" s="80">
        <v>2</v>
      </c>
      <c r="M21" s="80"/>
      <c r="N21" s="80">
        <v>3</v>
      </c>
      <c r="O21" s="80"/>
      <c r="P21" s="82">
        <f t="shared" si="2"/>
        <v>43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232</v>
      </c>
      <c r="B22" s="79">
        <v>4</v>
      </c>
      <c r="C22" s="80">
        <v>2</v>
      </c>
      <c r="D22" s="80">
        <v>1</v>
      </c>
      <c r="E22" s="80"/>
      <c r="F22" s="127">
        <f t="shared" si="0"/>
        <v>7</v>
      </c>
      <c r="G22" s="81">
        <f t="shared" si="1"/>
        <v>14</v>
      </c>
      <c r="H22" s="115"/>
      <c r="I22" s="89">
        <v>0</v>
      </c>
      <c r="J22" s="91"/>
      <c r="K22" s="80">
        <v>3</v>
      </c>
      <c r="L22" s="80"/>
      <c r="M22" s="80"/>
      <c r="N22" s="80"/>
      <c r="O22" s="80">
        <v>1</v>
      </c>
      <c r="P22" s="82">
        <f t="shared" si="2"/>
        <v>14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233</v>
      </c>
      <c r="B23" s="79">
        <v>9</v>
      </c>
      <c r="C23" s="80">
        <v>6</v>
      </c>
      <c r="D23" s="80">
        <v>1</v>
      </c>
      <c r="E23" s="80">
        <v>3</v>
      </c>
      <c r="F23" s="127">
        <f t="shared" si="0"/>
        <v>19</v>
      </c>
      <c r="G23" s="81">
        <f t="shared" si="1"/>
        <v>48</v>
      </c>
      <c r="H23" s="115"/>
      <c r="I23" s="88">
        <v>19.5</v>
      </c>
      <c r="J23" s="91"/>
      <c r="K23" s="80"/>
      <c r="L23" s="80">
        <v>2</v>
      </c>
      <c r="M23" s="80"/>
      <c r="N23" s="80">
        <v>4</v>
      </c>
      <c r="O23" s="80">
        <v>1</v>
      </c>
      <c r="P23" s="82">
        <f t="shared" si="2"/>
        <v>48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234</v>
      </c>
      <c r="B24" s="79">
        <v>11</v>
      </c>
      <c r="C24" s="80">
        <v>2</v>
      </c>
      <c r="D24" s="80">
        <v>1</v>
      </c>
      <c r="E24" s="80"/>
      <c r="F24" s="127">
        <f t="shared" si="0"/>
        <v>14</v>
      </c>
      <c r="G24" s="81">
        <f t="shared" si="1"/>
        <v>38.5</v>
      </c>
      <c r="H24" s="115"/>
      <c r="I24" s="89">
        <v>31.5</v>
      </c>
      <c r="J24" s="91"/>
      <c r="K24" s="80"/>
      <c r="L24" s="80"/>
      <c r="M24" s="80"/>
      <c r="N24" s="80">
        <v>2</v>
      </c>
      <c r="O24" s="80"/>
      <c r="P24" s="82">
        <f t="shared" si="2"/>
        <v>38.5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 t="s">
        <v>40</v>
      </c>
      <c r="B25" s="79">
        <v>1</v>
      </c>
      <c r="C25" s="80">
        <v>2</v>
      </c>
      <c r="D25" s="80">
        <v>5</v>
      </c>
      <c r="E25" s="80"/>
      <c r="F25" s="127">
        <f t="shared" si="0"/>
        <v>8</v>
      </c>
      <c r="G25" s="81">
        <f t="shared" si="1"/>
        <v>3.5</v>
      </c>
      <c r="H25" s="115"/>
      <c r="I25" s="89">
        <v>3.5</v>
      </c>
      <c r="J25" s="91"/>
      <c r="K25" s="80"/>
      <c r="L25" s="80"/>
      <c r="M25" s="80"/>
      <c r="N25" s="80"/>
      <c r="O25" s="80"/>
      <c r="P25" s="82">
        <f t="shared" si="2"/>
        <v>3.5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41</v>
      </c>
      <c r="B26" s="79">
        <v>2</v>
      </c>
      <c r="C26" s="80">
        <v>2</v>
      </c>
      <c r="D26" s="80">
        <v>2</v>
      </c>
      <c r="E26" s="80">
        <v>1</v>
      </c>
      <c r="F26" s="127">
        <f t="shared" si="0"/>
        <v>7</v>
      </c>
      <c r="G26" s="81">
        <f t="shared" si="1"/>
        <v>12.5</v>
      </c>
      <c r="H26" s="115"/>
      <c r="I26" s="89">
        <v>9</v>
      </c>
      <c r="J26" s="91">
        <v>0.5</v>
      </c>
      <c r="K26" s="80">
        <v>1</v>
      </c>
      <c r="L26" s="80"/>
      <c r="M26" s="80"/>
      <c r="N26" s="80"/>
      <c r="O26" s="80"/>
      <c r="P26" s="82">
        <f t="shared" si="2"/>
        <v>12.5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45</v>
      </c>
      <c r="B27" s="79">
        <v>1</v>
      </c>
      <c r="C27" s="80"/>
      <c r="D27" s="80">
        <v>2</v>
      </c>
      <c r="E27" s="80"/>
      <c r="F27" s="127">
        <f t="shared" si="0"/>
        <v>3</v>
      </c>
      <c r="G27" s="81">
        <f t="shared" si="1"/>
        <v>3.5</v>
      </c>
      <c r="H27" s="115"/>
      <c r="I27" s="89">
        <v>3.5</v>
      </c>
      <c r="J27" s="91"/>
      <c r="K27" s="80"/>
      <c r="L27" s="80"/>
      <c r="M27" s="80"/>
      <c r="N27" s="80"/>
      <c r="O27" s="80"/>
      <c r="P27" s="82">
        <f t="shared" si="2"/>
        <v>3.5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46</v>
      </c>
      <c r="B28" s="79">
        <v>6</v>
      </c>
      <c r="C28" s="80"/>
      <c r="D28" s="80">
        <v>1</v>
      </c>
      <c r="E28" s="80">
        <v>3</v>
      </c>
      <c r="F28" s="127">
        <f t="shared" si="0"/>
        <v>10</v>
      </c>
      <c r="G28" s="81">
        <f t="shared" si="1"/>
        <v>37.5</v>
      </c>
      <c r="H28" s="115"/>
      <c r="I28" s="89">
        <v>37.5</v>
      </c>
      <c r="J28" s="91">
        <v>0.5</v>
      </c>
      <c r="K28" s="80"/>
      <c r="L28" s="80"/>
      <c r="M28" s="80"/>
      <c r="N28" s="80"/>
      <c r="O28" s="80"/>
      <c r="P28" s="82">
        <f t="shared" si="2"/>
        <v>37.5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50</v>
      </c>
      <c r="L88" s="100">
        <f>SUM(L4:L87)</f>
        <v>17</v>
      </c>
      <c r="M88" s="100">
        <f t="shared" ref="M88:N88" si="8">SUM(M4:M87)</f>
        <v>13</v>
      </c>
      <c r="N88" s="100">
        <f t="shared" si="8"/>
        <v>28</v>
      </c>
      <c r="O88" s="100">
        <f>SUM(O4:O87)</f>
        <v>9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173</v>
      </c>
      <c r="C89" s="105">
        <f t="shared" si="9"/>
        <v>79</v>
      </c>
      <c r="D89" s="105">
        <f t="shared" si="9"/>
        <v>47</v>
      </c>
      <c r="E89" s="105">
        <f t="shared" si="9"/>
        <v>40</v>
      </c>
      <c r="F89" s="125">
        <f t="shared" si="9"/>
        <v>339</v>
      </c>
      <c r="G89" s="123">
        <f t="shared" si="9"/>
        <v>825.5</v>
      </c>
      <c r="H89" s="115"/>
      <c r="I89" s="106">
        <f>SUM(I4:I87)</f>
        <v>356</v>
      </c>
      <c r="J89" s="107">
        <f>SUM(J4:J87)</f>
        <v>4</v>
      </c>
      <c r="K89" s="107">
        <f>K88*3.5</f>
        <v>175</v>
      </c>
      <c r="L89" s="107">
        <f>L88*5.5</f>
        <v>93.5</v>
      </c>
      <c r="M89" s="107">
        <f t="shared" ref="M89" si="10">M88*5.5</f>
        <v>71.5</v>
      </c>
      <c r="N89" s="107">
        <f>N88*3.5</f>
        <v>98</v>
      </c>
      <c r="O89" s="107">
        <f>O88*3.5</f>
        <v>31.5</v>
      </c>
      <c r="P89" s="108">
        <f>SUM(P4:P87)</f>
        <v>825.5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605.5</v>
      </c>
      <c r="C90" s="112"/>
      <c r="D90" s="112"/>
      <c r="E90" s="123">
        <f>E89*5.5</f>
        <v>220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rXzlQ/UoCLaWLuuo/e/meIJlh5PdjBQtzQfVxO4Q1N1GWXIqy0Aj2BKZg/eHfSlO2TpyySAzz2qkX9OxCoT9hQ==" saltValue="COfremvJJ+eybiFNB8PcJ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92"/>
  <sheetViews>
    <sheetView zoomScale="110" zoomScaleNormal="110" workbookViewId="0">
      <pane xSplit="1" ySplit="2" topLeftCell="B63" activePane="bottomRight" state="frozen"/>
      <selection pane="topRight" activeCell="B1" sqref="B1"/>
      <selection pane="bottomLeft" activeCell="A3" sqref="A3"/>
      <selection pane="bottomRight" activeCell="K34" sqref="K34"/>
    </sheetView>
  </sheetViews>
  <sheetFormatPr defaultColWidth="9.109375" defaultRowHeight="13.2" x14ac:dyDescent="0.25"/>
  <cols>
    <col min="1" max="1" width="9.5546875" style="55" customWidth="1"/>
    <col min="2" max="2" width="8.6640625" style="56" customWidth="1"/>
    <col min="3" max="3" width="8.88671875" style="56" customWidth="1"/>
    <col min="4" max="4" width="8.109375" style="56" customWidth="1"/>
    <col min="5" max="5" width="8" style="56" customWidth="1"/>
    <col min="6" max="6" width="8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5546875" style="56" customWidth="1"/>
    <col min="14" max="14" width="9.664062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12</v>
      </c>
      <c r="C4" s="80">
        <v>1</v>
      </c>
      <c r="D4" s="80">
        <v>3</v>
      </c>
      <c r="E4" s="80">
        <v>3</v>
      </c>
      <c r="F4" s="127">
        <f t="shared" ref="F4:F67" si="0">SUM(B4:E4)</f>
        <v>19</v>
      </c>
      <c r="G4" s="81">
        <f>SUM(B4*3.5)+(E4*5.5)</f>
        <v>58.5</v>
      </c>
      <c r="H4" s="115"/>
      <c r="I4" s="88">
        <v>10.5</v>
      </c>
      <c r="J4" s="91"/>
      <c r="K4" s="80">
        <v>5</v>
      </c>
      <c r="L4" s="80"/>
      <c r="M4" s="80">
        <v>3</v>
      </c>
      <c r="N4" s="80">
        <v>3</v>
      </c>
      <c r="O4" s="80">
        <v>1</v>
      </c>
      <c r="P4" s="82">
        <f>SUM(I4)+(K4*3.5)+(L4*5.5)+(M4*5.5)+(N4*3.5)+(O4*3.5)-(Q4*3.5+R4*5.5)</f>
        <v>58.5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203</v>
      </c>
      <c r="B5" s="79">
        <v>5</v>
      </c>
      <c r="C5" s="80">
        <v>5</v>
      </c>
      <c r="D5" s="80">
        <v>2</v>
      </c>
      <c r="E5" s="80">
        <v>3</v>
      </c>
      <c r="F5" s="127">
        <f t="shared" si="0"/>
        <v>15</v>
      </c>
      <c r="G5" s="81">
        <f t="shared" ref="G5:G68" si="1">SUM(B5*3.5)+(E5*5.5)</f>
        <v>34</v>
      </c>
      <c r="H5" s="115"/>
      <c r="I5" s="88">
        <v>10.5</v>
      </c>
      <c r="J5" s="91"/>
      <c r="K5" s="80">
        <v>1</v>
      </c>
      <c r="L5" s="80">
        <v>3</v>
      </c>
      <c r="M5" s="80"/>
      <c r="N5" s="80"/>
      <c r="O5" s="80">
        <v>1</v>
      </c>
      <c r="P5" s="82">
        <f t="shared" ref="P5:P68" si="2">SUM(I5)+(K5*3.5)+(L5*5.5)+(M5*5.5)+(N5*3.5)+(O5*3.5)-(Q5*3.5+R5*5.5)</f>
        <v>34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206</v>
      </c>
      <c r="B6" s="79">
        <v>8</v>
      </c>
      <c r="C6" s="80">
        <v>5</v>
      </c>
      <c r="D6" s="80">
        <v>2</v>
      </c>
      <c r="E6" s="80">
        <v>1</v>
      </c>
      <c r="F6" s="127">
        <f t="shared" si="0"/>
        <v>16</v>
      </c>
      <c r="G6" s="81">
        <f t="shared" si="1"/>
        <v>33.5</v>
      </c>
      <c r="H6" s="115"/>
      <c r="I6" s="89">
        <v>14</v>
      </c>
      <c r="J6" s="91"/>
      <c r="K6" s="80">
        <v>4</v>
      </c>
      <c r="L6" s="80">
        <v>1</v>
      </c>
      <c r="M6" s="80"/>
      <c r="N6" s="80"/>
      <c r="O6" s="80"/>
      <c r="P6" s="82">
        <f t="shared" si="2"/>
        <v>33.5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207</v>
      </c>
      <c r="B7" s="79">
        <v>8</v>
      </c>
      <c r="C7" s="80"/>
      <c r="D7" s="80">
        <v>1</v>
      </c>
      <c r="E7" s="80">
        <v>5</v>
      </c>
      <c r="F7" s="127">
        <f t="shared" si="0"/>
        <v>14</v>
      </c>
      <c r="G7" s="81">
        <f t="shared" si="1"/>
        <v>55.5</v>
      </c>
      <c r="H7" s="115"/>
      <c r="I7" s="89">
        <v>14.5</v>
      </c>
      <c r="J7" s="91">
        <v>0.5</v>
      </c>
      <c r="K7" s="80">
        <v>5</v>
      </c>
      <c r="L7" s="80"/>
      <c r="M7" s="80">
        <v>3</v>
      </c>
      <c r="N7" s="80">
        <v>2</v>
      </c>
      <c r="O7" s="80"/>
      <c r="P7" s="82">
        <f t="shared" si="2"/>
        <v>55.5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42</v>
      </c>
      <c r="B8" s="79">
        <v>6</v>
      </c>
      <c r="C8" s="80">
        <v>3</v>
      </c>
      <c r="D8" s="80"/>
      <c r="E8" s="80"/>
      <c r="F8" s="127">
        <f t="shared" si="0"/>
        <v>9</v>
      </c>
      <c r="G8" s="81">
        <f t="shared" si="1"/>
        <v>21</v>
      </c>
      <c r="H8" s="115"/>
      <c r="I8" s="88">
        <v>0</v>
      </c>
      <c r="J8" s="91"/>
      <c r="K8" s="80">
        <v>6</v>
      </c>
      <c r="L8" s="80"/>
      <c r="M8" s="80"/>
      <c r="N8" s="80"/>
      <c r="O8" s="80"/>
      <c r="P8" s="82">
        <f t="shared" si="2"/>
        <v>21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43</v>
      </c>
      <c r="B9" s="79">
        <v>8</v>
      </c>
      <c r="C9" s="80">
        <v>1</v>
      </c>
      <c r="D9" s="80"/>
      <c r="E9" s="80">
        <v>1</v>
      </c>
      <c r="F9" s="127">
        <f t="shared" si="0"/>
        <v>10</v>
      </c>
      <c r="G9" s="81">
        <f t="shared" si="1"/>
        <v>33.5</v>
      </c>
      <c r="H9" s="115"/>
      <c r="I9" s="89">
        <v>14</v>
      </c>
      <c r="J9" s="91"/>
      <c r="K9" s="80">
        <v>2</v>
      </c>
      <c r="L9" s="80"/>
      <c r="M9" s="80">
        <v>1</v>
      </c>
      <c r="N9" s="80">
        <v>2</v>
      </c>
      <c r="O9" s="80"/>
      <c r="P9" s="82">
        <f t="shared" si="2"/>
        <v>33.5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209</v>
      </c>
      <c r="B10" s="79">
        <v>12</v>
      </c>
      <c r="C10" s="80">
        <v>6</v>
      </c>
      <c r="D10" s="80">
        <v>1</v>
      </c>
      <c r="E10" s="80"/>
      <c r="F10" s="127">
        <f t="shared" si="0"/>
        <v>19</v>
      </c>
      <c r="G10" s="81">
        <f t="shared" si="1"/>
        <v>42</v>
      </c>
      <c r="H10" s="115"/>
      <c r="I10" s="89">
        <v>17.5</v>
      </c>
      <c r="J10" s="91"/>
      <c r="K10" s="80">
        <v>7</v>
      </c>
      <c r="L10" s="80"/>
      <c r="M10" s="80"/>
      <c r="N10" s="80"/>
      <c r="O10" s="80"/>
      <c r="P10" s="82">
        <f t="shared" si="2"/>
        <v>42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212</v>
      </c>
      <c r="B11" s="79">
        <v>11</v>
      </c>
      <c r="C11" s="80">
        <v>4</v>
      </c>
      <c r="D11" s="80">
        <v>4</v>
      </c>
      <c r="E11" s="80">
        <v>1</v>
      </c>
      <c r="F11" s="127">
        <f t="shared" si="0"/>
        <v>20</v>
      </c>
      <c r="G11" s="81">
        <f t="shared" si="1"/>
        <v>44</v>
      </c>
      <c r="H11" s="115"/>
      <c r="I11" s="89">
        <v>7</v>
      </c>
      <c r="J11" s="91"/>
      <c r="K11" s="80">
        <v>5</v>
      </c>
      <c r="L11" s="80"/>
      <c r="M11" s="80">
        <v>1</v>
      </c>
      <c r="N11" s="80">
        <v>4</v>
      </c>
      <c r="O11" s="80"/>
      <c r="P11" s="82">
        <f t="shared" si="2"/>
        <v>44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213</v>
      </c>
      <c r="B12" s="79">
        <v>14</v>
      </c>
      <c r="C12" s="80">
        <v>4</v>
      </c>
      <c r="D12" s="80">
        <v>3</v>
      </c>
      <c r="E12" s="80">
        <v>4</v>
      </c>
      <c r="F12" s="127">
        <f t="shared" si="0"/>
        <v>25</v>
      </c>
      <c r="G12" s="81">
        <f t="shared" si="1"/>
        <v>71</v>
      </c>
      <c r="H12" s="115"/>
      <c r="I12" s="89">
        <v>23</v>
      </c>
      <c r="J12" s="91"/>
      <c r="K12" s="80">
        <v>6</v>
      </c>
      <c r="L12" s="80"/>
      <c r="M12" s="80">
        <v>3</v>
      </c>
      <c r="N12" s="80">
        <v>3</v>
      </c>
      <c r="O12" s="80"/>
      <c r="P12" s="82">
        <f t="shared" si="2"/>
        <v>71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7</v>
      </c>
      <c r="C13" s="80">
        <v>6</v>
      </c>
      <c r="D13" s="80">
        <v>2</v>
      </c>
      <c r="E13" s="80">
        <v>1</v>
      </c>
      <c r="F13" s="127">
        <f t="shared" si="0"/>
        <v>16</v>
      </c>
      <c r="G13" s="81">
        <f t="shared" si="1"/>
        <v>30</v>
      </c>
      <c r="H13" s="115"/>
      <c r="I13" s="89">
        <v>14</v>
      </c>
      <c r="J13" s="91"/>
      <c r="K13" s="80">
        <v>3</v>
      </c>
      <c r="L13" s="80"/>
      <c r="M13" s="80">
        <v>1</v>
      </c>
      <c r="N13" s="80"/>
      <c r="O13" s="80"/>
      <c r="P13" s="82">
        <f t="shared" si="2"/>
        <v>30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9</v>
      </c>
      <c r="C14" s="80">
        <v>4</v>
      </c>
      <c r="D14" s="80">
        <v>1</v>
      </c>
      <c r="E14" s="87">
        <v>4</v>
      </c>
      <c r="F14" s="127">
        <f t="shared" si="0"/>
        <v>18</v>
      </c>
      <c r="G14" s="81">
        <f t="shared" si="1"/>
        <v>53.5</v>
      </c>
      <c r="H14" s="115"/>
      <c r="I14" s="89">
        <v>10.5</v>
      </c>
      <c r="J14" s="91"/>
      <c r="K14" s="80">
        <v>4</v>
      </c>
      <c r="L14" s="80">
        <v>4</v>
      </c>
      <c r="M14" s="80"/>
      <c r="N14" s="80">
        <v>2</v>
      </c>
      <c r="O14" s="80"/>
      <c r="P14" s="82">
        <f t="shared" si="2"/>
        <v>53.5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220</v>
      </c>
      <c r="B15" s="79">
        <v>5</v>
      </c>
      <c r="C15" s="80">
        <v>9</v>
      </c>
      <c r="D15" s="80"/>
      <c r="E15" s="87">
        <v>3</v>
      </c>
      <c r="F15" s="127">
        <f t="shared" si="0"/>
        <v>17</v>
      </c>
      <c r="G15" s="81">
        <f t="shared" si="1"/>
        <v>34</v>
      </c>
      <c r="H15" s="115"/>
      <c r="I15" s="88">
        <v>7</v>
      </c>
      <c r="J15" s="91"/>
      <c r="K15" s="80">
        <v>3</v>
      </c>
      <c r="L15" s="80">
        <v>1</v>
      </c>
      <c r="M15" s="80">
        <v>2</v>
      </c>
      <c r="N15" s="80"/>
      <c r="O15" s="80"/>
      <c r="P15" s="82">
        <f t="shared" si="2"/>
        <v>34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224</v>
      </c>
      <c r="B16" s="79">
        <v>8</v>
      </c>
      <c r="C16" s="80">
        <v>6</v>
      </c>
      <c r="D16" s="80">
        <v>4</v>
      </c>
      <c r="E16" s="80"/>
      <c r="F16" s="127">
        <f t="shared" si="0"/>
        <v>18</v>
      </c>
      <c r="G16" s="81">
        <f t="shared" si="1"/>
        <v>28</v>
      </c>
      <c r="H16" s="115"/>
      <c r="I16" s="89">
        <v>14</v>
      </c>
      <c r="J16" s="91"/>
      <c r="K16" s="80">
        <v>4</v>
      </c>
      <c r="L16" s="80"/>
      <c r="M16" s="80"/>
      <c r="N16" s="80"/>
      <c r="O16" s="80"/>
      <c r="P16" s="82">
        <f t="shared" si="2"/>
        <v>28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225</v>
      </c>
      <c r="B17" s="79">
        <v>11</v>
      </c>
      <c r="C17" s="80">
        <v>7</v>
      </c>
      <c r="D17" s="80">
        <v>1</v>
      </c>
      <c r="E17" s="80">
        <v>1</v>
      </c>
      <c r="F17" s="127">
        <f t="shared" si="0"/>
        <v>20</v>
      </c>
      <c r="G17" s="81">
        <f t="shared" si="1"/>
        <v>44</v>
      </c>
      <c r="H17" s="115"/>
      <c r="I17" s="89">
        <v>24.5</v>
      </c>
      <c r="J17" s="91"/>
      <c r="K17" s="80">
        <v>3</v>
      </c>
      <c r="L17" s="80">
        <v>1</v>
      </c>
      <c r="M17" s="80"/>
      <c r="N17" s="80">
        <v>1</v>
      </c>
      <c r="O17" s="80"/>
      <c r="P17" s="82">
        <f t="shared" si="2"/>
        <v>44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226</v>
      </c>
      <c r="B18" s="79">
        <v>7</v>
      </c>
      <c r="C18" s="80">
        <v>7</v>
      </c>
      <c r="D18" s="80">
        <v>4</v>
      </c>
      <c r="E18" s="80"/>
      <c r="F18" s="127">
        <f t="shared" si="0"/>
        <v>18</v>
      </c>
      <c r="G18" s="81">
        <f t="shared" si="1"/>
        <v>24.5</v>
      </c>
      <c r="H18" s="115"/>
      <c r="I18" s="89">
        <v>7</v>
      </c>
      <c r="J18" s="91"/>
      <c r="K18" s="80">
        <v>2</v>
      </c>
      <c r="L18" s="80"/>
      <c r="M18" s="80"/>
      <c r="N18" s="80">
        <v>3</v>
      </c>
      <c r="O18" s="80"/>
      <c r="P18" s="82">
        <f t="shared" si="2"/>
        <v>24.5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228</v>
      </c>
      <c r="B19" s="79">
        <v>7</v>
      </c>
      <c r="C19" s="80">
        <v>6</v>
      </c>
      <c r="D19" s="80">
        <v>1</v>
      </c>
      <c r="E19" s="80">
        <v>3</v>
      </c>
      <c r="F19" s="127">
        <f t="shared" si="0"/>
        <v>17</v>
      </c>
      <c r="G19" s="81">
        <f t="shared" si="1"/>
        <v>41</v>
      </c>
      <c r="H19" s="115"/>
      <c r="I19" s="89">
        <v>12.5</v>
      </c>
      <c r="J19" s="91"/>
      <c r="K19" s="80">
        <v>5</v>
      </c>
      <c r="L19" s="80">
        <v>1</v>
      </c>
      <c r="M19" s="80">
        <v>1</v>
      </c>
      <c r="N19" s="80"/>
      <c r="O19" s="80"/>
      <c r="P19" s="82">
        <f t="shared" si="2"/>
        <v>41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229</v>
      </c>
      <c r="B20" s="79">
        <v>14</v>
      </c>
      <c r="C20" s="80">
        <v>5</v>
      </c>
      <c r="D20" s="80">
        <v>3</v>
      </c>
      <c r="E20" s="80">
        <v>1</v>
      </c>
      <c r="F20" s="127">
        <f t="shared" si="0"/>
        <v>23</v>
      </c>
      <c r="G20" s="81">
        <f t="shared" si="1"/>
        <v>54.5</v>
      </c>
      <c r="H20" s="115"/>
      <c r="I20" s="89">
        <v>5.5</v>
      </c>
      <c r="J20" s="91"/>
      <c r="K20" s="80">
        <v>3</v>
      </c>
      <c r="L20" s="80"/>
      <c r="M20" s="80"/>
      <c r="N20" s="80">
        <v>11</v>
      </c>
      <c r="O20" s="80"/>
      <c r="P20" s="82">
        <f t="shared" si="2"/>
        <v>54.5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230</v>
      </c>
      <c r="B21" s="79">
        <v>9</v>
      </c>
      <c r="C21" s="80">
        <v>1</v>
      </c>
      <c r="D21" s="80"/>
      <c r="E21" s="80">
        <v>3</v>
      </c>
      <c r="F21" s="127">
        <f t="shared" si="0"/>
        <v>13</v>
      </c>
      <c r="G21" s="81">
        <f t="shared" si="1"/>
        <v>48</v>
      </c>
      <c r="H21" s="115"/>
      <c r="I21" s="89">
        <v>14</v>
      </c>
      <c r="J21" s="91"/>
      <c r="K21" s="80">
        <v>3</v>
      </c>
      <c r="L21" s="80">
        <v>1</v>
      </c>
      <c r="M21" s="80">
        <v>2</v>
      </c>
      <c r="N21" s="80">
        <v>2</v>
      </c>
      <c r="O21" s="80"/>
      <c r="P21" s="82">
        <f t="shared" si="2"/>
        <v>48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231</v>
      </c>
      <c r="B22" s="79">
        <v>10</v>
      </c>
      <c r="C22" s="80">
        <v>7</v>
      </c>
      <c r="D22" s="80">
        <v>1</v>
      </c>
      <c r="E22" s="80">
        <v>1</v>
      </c>
      <c r="F22" s="127">
        <f t="shared" si="0"/>
        <v>19</v>
      </c>
      <c r="G22" s="81">
        <f t="shared" si="1"/>
        <v>40.5</v>
      </c>
      <c r="H22" s="115"/>
      <c r="I22" s="89">
        <v>10.5</v>
      </c>
      <c r="J22" s="91"/>
      <c r="K22" s="80">
        <v>4</v>
      </c>
      <c r="L22" s="80">
        <v>1</v>
      </c>
      <c r="M22" s="80"/>
      <c r="N22" s="80">
        <v>3</v>
      </c>
      <c r="O22" s="80"/>
      <c r="P22" s="82">
        <f t="shared" si="2"/>
        <v>40.5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233</v>
      </c>
      <c r="B23" s="79">
        <v>7</v>
      </c>
      <c r="C23" s="80">
        <v>3</v>
      </c>
      <c r="D23" s="80">
        <v>2</v>
      </c>
      <c r="E23" s="80"/>
      <c r="F23" s="127">
        <f t="shared" si="0"/>
        <v>12</v>
      </c>
      <c r="G23" s="81">
        <f t="shared" si="1"/>
        <v>24.5</v>
      </c>
      <c r="H23" s="115"/>
      <c r="I23" s="89">
        <v>7</v>
      </c>
      <c r="J23" s="91">
        <v>0.25</v>
      </c>
      <c r="K23" s="80">
        <v>2</v>
      </c>
      <c r="L23" s="80"/>
      <c r="M23" s="80"/>
      <c r="N23" s="80">
        <v>2</v>
      </c>
      <c r="O23" s="80">
        <v>1</v>
      </c>
      <c r="P23" s="82">
        <f t="shared" si="2"/>
        <v>24.5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234</v>
      </c>
      <c r="B24" s="79">
        <v>7</v>
      </c>
      <c r="C24" s="80">
        <v>3</v>
      </c>
      <c r="D24" s="80">
        <v>1</v>
      </c>
      <c r="E24" s="80">
        <v>8</v>
      </c>
      <c r="F24" s="127">
        <f t="shared" si="0"/>
        <v>19</v>
      </c>
      <c r="G24" s="81">
        <f t="shared" si="1"/>
        <v>68.5</v>
      </c>
      <c r="H24" s="115"/>
      <c r="I24" s="88">
        <v>18</v>
      </c>
      <c r="J24" s="91"/>
      <c r="K24" s="80">
        <v>2</v>
      </c>
      <c r="L24" s="80"/>
      <c r="M24" s="80">
        <v>6</v>
      </c>
      <c r="N24" s="80">
        <v>3</v>
      </c>
      <c r="O24" s="80"/>
      <c r="P24" s="82">
        <f t="shared" si="2"/>
        <v>68.5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 t="s">
        <v>40</v>
      </c>
      <c r="B25" s="79">
        <v>3</v>
      </c>
      <c r="C25" s="80">
        <v>5</v>
      </c>
      <c r="D25" s="80"/>
      <c r="E25" s="80">
        <v>1</v>
      </c>
      <c r="F25" s="127">
        <f t="shared" si="0"/>
        <v>9</v>
      </c>
      <c r="G25" s="81">
        <f t="shared" si="1"/>
        <v>16</v>
      </c>
      <c r="H25" s="115"/>
      <c r="I25" s="89">
        <v>0</v>
      </c>
      <c r="J25" s="91"/>
      <c r="K25" s="80">
        <v>2</v>
      </c>
      <c r="L25" s="80">
        <v>1</v>
      </c>
      <c r="M25" s="80"/>
      <c r="N25" s="80">
        <v>1</v>
      </c>
      <c r="O25" s="80"/>
      <c r="P25" s="82">
        <f t="shared" si="2"/>
        <v>16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41</v>
      </c>
      <c r="B26" s="79">
        <v>4</v>
      </c>
      <c r="C26" s="80">
        <v>2</v>
      </c>
      <c r="D26" s="80">
        <v>1</v>
      </c>
      <c r="E26" s="80"/>
      <c r="F26" s="127">
        <f t="shared" si="0"/>
        <v>7</v>
      </c>
      <c r="G26" s="81">
        <f t="shared" si="1"/>
        <v>14</v>
      </c>
      <c r="H26" s="115"/>
      <c r="I26" s="89">
        <v>0</v>
      </c>
      <c r="J26" s="91"/>
      <c r="K26" s="80">
        <v>4</v>
      </c>
      <c r="L26" s="80"/>
      <c r="M26" s="80"/>
      <c r="N26" s="80"/>
      <c r="O26" s="80"/>
      <c r="P26" s="82">
        <f t="shared" si="2"/>
        <v>14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44</v>
      </c>
      <c r="B27" s="79">
        <v>13</v>
      </c>
      <c r="C27" s="80">
        <v>1</v>
      </c>
      <c r="D27" s="80"/>
      <c r="E27" s="80">
        <v>1</v>
      </c>
      <c r="F27" s="127">
        <f t="shared" si="0"/>
        <v>15</v>
      </c>
      <c r="G27" s="81">
        <f t="shared" si="1"/>
        <v>51</v>
      </c>
      <c r="H27" s="115"/>
      <c r="I27" s="89">
        <v>24.5</v>
      </c>
      <c r="J27" s="91"/>
      <c r="K27" s="80">
        <v>2</v>
      </c>
      <c r="L27" s="80"/>
      <c r="M27" s="80">
        <v>1</v>
      </c>
      <c r="N27" s="80">
        <v>4</v>
      </c>
      <c r="O27" s="80"/>
      <c r="P27" s="82">
        <f t="shared" si="2"/>
        <v>51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46</v>
      </c>
      <c r="B28" s="79">
        <v>2</v>
      </c>
      <c r="C28" s="80">
        <v>4</v>
      </c>
      <c r="D28" s="80">
        <v>2</v>
      </c>
      <c r="E28" s="80"/>
      <c r="F28" s="127">
        <f t="shared" si="0"/>
        <v>8</v>
      </c>
      <c r="G28" s="81">
        <f t="shared" si="1"/>
        <v>7</v>
      </c>
      <c r="H28" s="115"/>
      <c r="I28" s="89">
        <v>3.5</v>
      </c>
      <c r="J28" s="91"/>
      <c r="K28" s="80"/>
      <c r="L28" s="80"/>
      <c r="M28" s="80"/>
      <c r="N28" s="80">
        <v>1</v>
      </c>
      <c r="O28" s="80"/>
      <c r="P28" s="82">
        <f t="shared" si="2"/>
        <v>7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56</v>
      </c>
      <c r="B29" s="79">
        <v>4</v>
      </c>
      <c r="C29" s="80"/>
      <c r="D29" s="80"/>
      <c r="E29" s="80">
        <v>2</v>
      </c>
      <c r="F29" s="127">
        <f t="shared" si="0"/>
        <v>6</v>
      </c>
      <c r="G29" s="81">
        <f t="shared" si="1"/>
        <v>25</v>
      </c>
      <c r="H29" s="115"/>
      <c r="I29" s="89">
        <v>12.5</v>
      </c>
      <c r="J29" s="91"/>
      <c r="K29" s="80">
        <v>2</v>
      </c>
      <c r="L29" s="80">
        <v>1</v>
      </c>
      <c r="M29" s="80"/>
      <c r="N29" s="80"/>
      <c r="O29" s="80"/>
      <c r="P29" s="82">
        <f t="shared" si="2"/>
        <v>25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8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9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8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9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8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9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8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9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89</v>
      </c>
      <c r="L88" s="100">
        <f>SUM(L4:L87)</f>
        <v>15</v>
      </c>
      <c r="M88" s="100">
        <f t="shared" ref="M88:N88" si="8">SUM(M4:M87)</f>
        <v>24</v>
      </c>
      <c r="N88" s="100">
        <f t="shared" si="8"/>
        <v>47</v>
      </c>
      <c r="O88" s="100">
        <f>SUM(O4:O87)</f>
        <v>3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211</v>
      </c>
      <c r="C89" s="105">
        <f t="shared" si="9"/>
        <v>105</v>
      </c>
      <c r="D89" s="105">
        <f t="shared" si="9"/>
        <v>39</v>
      </c>
      <c r="E89" s="105">
        <f t="shared" si="9"/>
        <v>47</v>
      </c>
      <c r="F89" s="125">
        <f t="shared" si="9"/>
        <v>402</v>
      </c>
      <c r="G89" s="123">
        <f t="shared" si="9"/>
        <v>997</v>
      </c>
      <c r="H89" s="115"/>
      <c r="I89" s="106">
        <f>SUM(I4:I87)</f>
        <v>296</v>
      </c>
      <c r="J89" s="107">
        <f>SUM(J4:J87)</f>
        <v>0.75</v>
      </c>
      <c r="K89" s="107">
        <f>K88*3.5</f>
        <v>311.5</v>
      </c>
      <c r="L89" s="107">
        <f>L88*5.5</f>
        <v>82.5</v>
      </c>
      <c r="M89" s="107">
        <f t="shared" ref="M89" si="10">M88*5.5</f>
        <v>132</v>
      </c>
      <c r="N89" s="107">
        <f>N88*3.5</f>
        <v>164.5</v>
      </c>
      <c r="O89" s="107">
        <f>O88*3.5</f>
        <v>10.5</v>
      </c>
      <c r="P89" s="108">
        <f>SUM(P4:P87)</f>
        <v>997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738.5</v>
      </c>
      <c r="C90" s="112"/>
      <c r="D90" s="112"/>
      <c r="E90" s="123">
        <f>E89*5.5</f>
        <v>258.5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+a07zJ9F6bVDE958UF4OWnkjgD2s2MjGAD4lFjsNp0X3JSHtymTe0/yyEqkwaWJ4Jq2cYz3XlPtPRE7LIB5qpQ==" saltValue="b3rKkugwwbraUvkLwEhYz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U92"/>
  <sheetViews>
    <sheetView zoomScale="110" zoomScaleNormal="110" workbookViewId="0">
      <pane ySplit="2" topLeftCell="A3" activePane="bottomLeft" state="frozen"/>
      <selection pane="bottomLeft" activeCell="K32" sqref="K32"/>
    </sheetView>
  </sheetViews>
  <sheetFormatPr defaultColWidth="9.109375" defaultRowHeight="13.2" x14ac:dyDescent="0.25"/>
  <cols>
    <col min="1" max="1" width="10.109375" style="55" customWidth="1"/>
    <col min="2" max="2" width="8.5546875" style="56" customWidth="1"/>
    <col min="3" max="3" width="8.6640625" style="56" customWidth="1"/>
    <col min="4" max="4" width="8.109375" style="56" customWidth="1"/>
    <col min="5" max="5" width="7.88671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9.6640625" style="56" customWidth="1"/>
    <col min="15" max="15" width="8.44140625" style="56" customWidth="1"/>
    <col min="16" max="16" width="11.33203125" style="94" customWidth="1"/>
    <col min="17" max="18" width="10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12</v>
      </c>
      <c r="C4" s="80">
        <v>4</v>
      </c>
      <c r="D4" s="80"/>
      <c r="E4" s="80"/>
      <c r="F4" s="127">
        <f t="shared" ref="F4:F67" si="0">SUM(B4:E4)</f>
        <v>16</v>
      </c>
      <c r="G4" s="81">
        <f>SUM(B4*3.5)+(E4*5.5)</f>
        <v>42</v>
      </c>
      <c r="H4" s="115"/>
      <c r="I4" s="88">
        <v>7</v>
      </c>
      <c r="J4" s="91"/>
      <c r="K4" s="80">
        <v>7</v>
      </c>
      <c r="L4" s="80"/>
      <c r="M4" s="80"/>
      <c r="N4" s="80">
        <v>2</v>
      </c>
      <c r="O4" s="80">
        <v>1</v>
      </c>
      <c r="P4" s="82">
        <f>SUM(I4)+(K4*3.5)+(L4*5.5)+(M4*5.5)+(N4*3.5)+(O4*3.5)-(Q4*3.5+R4*5.5)</f>
        <v>42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10</v>
      </c>
      <c r="C5" s="80">
        <v>6</v>
      </c>
      <c r="D5" s="80">
        <v>1</v>
      </c>
      <c r="E5" s="80">
        <v>2</v>
      </c>
      <c r="F5" s="127">
        <f t="shared" si="0"/>
        <v>19</v>
      </c>
      <c r="G5" s="81">
        <f t="shared" ref="G5:G68" si="1">SUM(B5*3.5)+(E5*5.5)</f>
        <v>46</v>
      </c>
      <c r="H5" s="115"/>
      <c r="I5" s="88">
        <v>32</v>
      </c>
      <c r="J5" s="91"/>
      <c r="K5" s="80"/>
      <c r="L5" s="80"/>
      <c r="M5" s="80"/>
      <c r="N5" s="80">
        <v>4</v>
      </c>
      <c r="O5" s="80"/>
      <c r="P5" s="82">
        <f t="shared" ref="P5:P68" si="2">SUM(I5)+(K5*3.5)+(L5*5.5)+(M5*5.5)+(N5*3.5)+(O5*3.5)-(Q5*3.5+R5*5.5)</f>
        <v>46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7</v>
      </c>
      <c r="C6" s="80">
        <v>4</v>
      </c>
      <c r="D6" s="80">
        <v>4</v>
      </c>
      <c r="E6" s="80">
        <v>3</v>
      </c>
      <c r="F6" s="127">
        <f t="shared" si="0"/>
        <v>18</v>
      </c>
      <c r="G6" s="81">
        <f t="shared" si="1"/>
        <v>41</v>
      </c>
      <c r="H6" s="115"/>
      <c r="I6" s="89">
        <v>14</v>
      </c>
      <c r="J6" s="91">
        <v>0.5</v>
      </c>
      <c r="K6" s="80">
        <v>1</v>
      </c>
      <c r="L6" s="80">
        <v>2</v>
      </c>
      <c r="M6" s="80">
        <v>1</v>
      </c>
      <c r="N6" s="80">
        <v>1</v>
      </c>
      <c r="O6" s="80">
        <v>1</v>
      </c>
      <c r="P6" s="82">
        <f t="shared" si="2"/>
        <v>41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6</v>
      </c>
      <c r="C7" s="80">
        <v>4</v>
      </c>
      <c r="D7" s="80">
        <v>2</v>
      </c>
      <c r="E7" s="80">
        <v>5</v>
      </c>
      <c r="F7" s="127">
        <f t="shared" si="0"/>
        <v>17</v>
      </c>
      <c r="G7" s="81">
        <f t="shared" si="1"/>
        <v>48.5</v>
      </c>
      <c r="H7" s="115"/>
      <c r="I7" s="89">
        <v>14</v>
      </c>
      <c r="J7" s="91"/>
      <c r="K7" s="80">
        <v>2</v>
      </c>
      <c r="L7" s="80">
        <v>2</v>
      </c>
      <c r="M7" s="80">
        <v>3</v>
      </c>
      <c r="N7" s="80"/>
      <c r="O7" s="80"/>
      <c r="P7" s="82">
        <f t="shared" si="2"/>
        <v>48.5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9</v>
      </c>
      <c r="C8" s="80">
        <v>5</v>
      </c>
      <c r="D8" s="80">
        <v>1</v>
      </c>
      <c r="E8" s="80">
        <v>2</v>
      </c>
      <c r="F8" s="127">
        <f t="shared" si="0"/>
        <v>17</v>
      </c>
      <c r="G8" s="81">
        <f t="shared" si="1"/>
        <v>42.5</v>
      </c>
      <c r="H8" s="115"/>
      <c r="I8" s="88">
        <v>30</v>
      </c>
      <c r="J8" s="91">
        <v>0.25</v>
      </c>
      <c r="K8" s="80">
        <v>1</v>
      </c>
      <c r="L8" s="80"/>
      <c r="M8" s="80">
        <v>1</v>
      </c>
      <c r="N8" s="80">
        <v>1</v>
      </c>
      <c r="O8" s="80"/>
      <c r="P8" s="82">
        <f t="shared" si="2"/>
        <v>42.5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6</v>
      </c>
      <c r="C9" s="80">
        <v>2</v>
      </c>
      <c r="D9" s="80"/>
      <c r="E9" s="80"/>
      <c r="F9" s="127">
        <f t="shared" si="0"/>
        <v>8</v>
      </c>
      <c r="G9" s="81">
        <f t="shared" si="1"/>
        <v>21</v>
      </c>
      <c r="H9" s="115"/>
      <c r="I9" s="89">
        <v>14</v>
      </c>
      <c r="J9" s="91">
        <v>0.2</v>
      </c>
      <c r="K9" s="80">
        <v>2</v>
      </c>
      <c r="L9" s="80"/>
      <c r="M9" s="80"/>
      <c r="N9" s="80"/>
      <c r="O9" s="80"/>
      <c r="P9" s="82">
        <f t="shared" si="2"/>
        <v>21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7</v>
      </c>
      <c r="C10" s="80">
        <v>3</v>
      </c>
      <c r="D10" s="80"/>
      <c r="E10" s="80"/>
      <c r="F10" s="127">
        <f t="shared" si="0"/>
        <v>10</v>
      </c>
      <c r="G10" s="81">
        <f t="shared" si="1"/>
        <v>24.5</v>
      </c>
      <c r="H10" s="115"/>
      <c r="I10" s="89">
        <v>0</v>
      </c>
      <c r="J10" s="91"/>
      <c r="K10" s="80">
        <v>3</v>
      </c>
      <c r="L10" s="80"/>
      <c r="M10" s="80"/>
      <c r="N10" s="80">
        <v>4</v>
      </c>
      <c r="O10" s="80"/>
      <c r="P10" s="82">
        <f t="shared" si="2"/>
        <v>24.5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57</v>
      </c>
      <c r="B11" s="79">
        <v>5</v>
      </c>
      <c r="C11" s="80">
        <v>1</v>
      </c>
      <c r="D11" s="80"/>
      <c r="E11" s="80"/>
      <c r="F11" s="127">
        <f t="shared" si="0"/>
        <v>6</v>
      </c>
      <c r="G11" s="81">
        <f t="shared" si="1"/>
        <v>17.5</v>
      </c>
      <c r="H11" s="115"/>
      <c r="I11" s="89">
        <v>0</v>
      </c>
      <c r="J11" s="91"/>
      <c r="K11" s="80">
        <v>5</v>
      </c>
      <c r="L11" s="80"/>
      <c r="M11" s="80"/>
      <c r="N11" s="80"/>
      <c r="O11" s="80"/>
      <c r="P11" s="82">
        <f t="shared" si="2"/>
        <v>17.5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 t="s">
        <v>58</v>
      </c>
      <c r="B12" s="79">
        <v>2</v>
      </c>
      <c r="C12" s="80"/>
      <c r="D12" s="80"/>
      <c r="E12" s="80">
        <v>3</v>
      </c>
      <c r="F12" s="127">
        <f t="shared" si="0"/>
        <v>5</v>
      </c>
      <c r="G12" s="81">
        <f t="shared" si="1"/>
        <v>23.5</v>
      </c>
      <c r="H12" s="115"/>
      <c r="I12" s="89">
        <v>0</v>
      </c>
      <c r="J12" s="91"/>
      <c r="K12" s="80">
        <v>2</v>
      </c>
      <c r="L12" s="80">
        <v>2</v>
      </c>
      <c r="M12" s="80">
        <v>1</v>
      </c>
      <c r="N12" s="80"/>
      <c r="O12" s="80"/>
      <c r="P12" s="82">
        <f t="shared" si="2"/>
        <v>23.5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212</v>
      </c>
      <c r="B13" s="79">
        <v>9</v>
      </c>
      <c r="C13" s="80">
        <v>3</v>
      </c>
      <c r="D13" s="80">
        <v>2</v>
      </c>
      <c r="E13" s="87"/>
      <c r="F13" s="127">
        <f t="shared" si="0"/>
        <v>14</v>
      </c>
      <c r="G13" s="81">
        <f t="shared" si="1"/>
        <v>31.5</v>
      </c>
      <c r="H13" s="115"/>
      <c r="I13" s="89">
        <v>10.5</v>
      </c>
      <c r="J13" s="91"/>
      <c r="K13" s="80">
        <v>5</v>
      </c>
      <c r="L13" s="80"/>
      <c r="M13" s="80"/>
      <c r="N13" s="80">
        <v>1</v>
      </c>
      <c r="O13" s="80"/>
      <c r="P13" s="82">
        <f t="shared" si="2"/>
        <v>31.5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213</v>
      </c>
      <c r="B14" s="79">
        <v>9</v>
      </c>
      <c r="C14" s="80">
        <v>11</v>
      </c>
      <c r="D14" s="80">
        <v>3</v>
      </c>
      <c r="E14" s="87"/>
      <c r="F14" s="127">
        <f t="shared" si="0"/>
        <v>23</v>
      </c>
      <c r="G14" s="81">
        <f t="shared" si="1"/>
        <v>31.5</v>
      </c>
      <c r="H14" s="115"/>
      <c r="I14" s="89">
        <v>3.5</v>
      </c>
      <c r="J14" s="91">
        <v>0.51</v>
      </c>
      <c r="K14" s="80">
        <v>7</v>
      </c>
      <c r="L14" s="80"/>
      <c r="M14" s="80"/>
      <c r="N14" s="80">
        <v>1</v>
      </c>
      <c r="O14" s="80"/>
      <c r="P14" s="82">
        <f t="shared" si="2"/>
        <v>31.5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217</v>
      </c>
      <c r="B15" s="79">
        <v>5</v>
      </c>
      <c r="C15" s="80">
        <v>7</v>
      </c>
      <c r="D15" s="80">
        <v>1</v>
      </c>
      <c r="E15" s="80">
        <v>4</v>
      </c>
      <c r="F15" s="127">
        <f t="shared" si="0"/>
        <v>17</v>
      </c>
      <c r="G15" s="81">
        <f t="shared" si="1"/>
        <v>39.5</v>
      </c>
      <c r="H15" s="115"/>
      <c r="I15" s="88">
        <v>19.5</v>
      </c>
      <c r="J15" s="91">
        <v>0.26</v>
      </c>
      <c r="K15" s="80">
        <v>1</v>
      </c>
      <c r="L15" s="80">
        <v>3</v>
      </c>
      <c r="M15" s="80"/>
      <c r="N15" s="80"/>
      <c r="O15" s="80"/>
      <c r="P15" s="82">
        <f t="shared" si="2"/>
        <v>39.5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218</v>
      </c>
      <c r="B16" s="79">
        <v>6</v>
      </c>
      <c r="C16" s="80">
        <v>5</v>
      </c>
      <c r="D16" s="80">
        <v>1</v>
      </c>
      <c r="E16" s="80">
        <v>3</v>
      </c>
      <c r="F16" s="127">
        <f t="shared" si="0"/>
        <v>15</v>
      </c>
      <c r="G16" s="81">
        <f t="shared" si="1"/>
        <v>37.5</v>
      </c>
      <c r="H16" s="115"/>
      <c r="I16" s="89">
        <v>7</v>
      </c>
      <c r="J16" s="91">
        <v>0.25</v>
      </c>
      <c r="K16" s="80">
        <v>3</v>
      </c>
      <c r="L16" s="80">
        <v>1</v>
      </c>
      <c r="M16" s="80">
        <v>2</v>
      </c>
      <c r="N16" s="80"/>
      <c r="O16" s="80">
        <v>1</v>
      </c>
      <c r="P16" s="82">
        <f t="shared" si="2"/>
        <v>37.5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219</v>
      </c>
      <c r="B17" s="79">
        <v>5</v>
      </c>
      <c r="C17" s="80">
        <v>10</v>
      </c>
      <c r="D17" s="80">
        <v>2</v>
      </c>
      <c r="E17" s="80">
        <v>1</v>
      </c>
      <c r="F17" s="127">
        <f t="shared" si="0"/>
        <v>18</v>
      </c>
      <c r="G17" s="81">
        <f t="shared" si="1"/>
        <v>23</v>
      </c>
      <c r="H17" s="115"/>
      <c r="I17" s="89">
        <v>10.5</v>
      </c>
      <c r="J17" s="91"/>
      <c r="K17" s="80">
        <v>1</v>
      </c>
      <c r="L17" s="80"/>
      <c r="M17" s="80">
        <v>1</v>
      </c>
      <c r="N17" s="80">
        <v>1</v>
      </c>
      <c r="O17" s="80"/>
      <c r="P17" s="82">
        <f t="shared" si="2"/>
        <v>23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220</v>
      </c>
      <c r="B18" s="79">
        <v>11</v>
      </c>
      <c r="C18" s="80">
        <v>5</v>
      </c>
      <c r="D18" s="80">
        <v>2</v>
      </c>
      <c r="E18" s="80">
        <v>5</v>
      </c>
      <c r="F18" s="127">
        <f t="shared" si="0"/>
        <v>23</v>
      </c>
      <c r="G18" s="81">
        <f t="shared" si="1"/>
        <v>66</v>
      </c>
      <c r="H18" s="115"/>
      <c r="I18" s="89">
        <v>14</v>
      </c>
      <c r="J18" s="91">
        <v>0.05</v>
      </c>
      <c r="K18" s="80">
        <v>3</v>
      </c>
      <c r="L18" s="80">
        <v>2</v>
      </c>
      <c r="M18" s="80">
        <v>3</v>
      </c>
      <c r="N18" s="80">
        <v>4</v>
      </c>
      <c r="O18" s="80"/>
      <c r="P18" s="82">
        <f t="shared" si="2"/>
        <v>66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221</v>
      </c>
      <c r="B19" s="79">
        <v>11</v>
      </c>
      <c r="C19" s="80">
        <v>9</v>
      </c>
      <c r="D19" s="80">
        <v>1</v>
      </c>
      <c r="E19" s="80"/>
      <c r="F19" s="127">
        <f t="shared" si="0"/>
        <v>21</v>
      </c>
      <c r="G19" s="81">
        <f t="shared" si="1"/>
        <v>38.5</v>
      </c>
      <c r="H19" s="115"/>
      <c r="I19" s="89">
        <v>14</v>
      </c>
      <c r="J19" s="91">
        <v>0.5</v>
      </c>
      <c r="K19" s="80">
        <v>2</v>
      </c>
      <c r="L19" s="80"/>
      <c r="M19" s="80"/>
      <c r="N19" s="80">
        <v>5</v>
      </c>
      <c r="O19" s="80"/>
      <c r="P19" s="82">
        <f t="shared" si="2"/>
        <v>38.5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224</v>
      </c>
      <c r="B20" s="79">
        <v>13</v>
      </c>
      <c r="C20" s="80">
        <v>3</v>
      </c>
      <c r="D20" s="80">
        <v>1</v>
      </c>
      <c r="E20" s="80">
        <v>1</v>
      </c>
      <c r="F20" s="127">
        <f t="shared" si="0"/>
        <v>18</v>
      </c>
      <c r="G20" s="81">
        <f t="shared" si="1"/>
        <v>51</v>
      </c>
      <c r="H20" s="115"/>
      <c r="I20" s="89">
        <v>7</v>
      </c>
      <c r="J20" s="91"/>
      <c r="K20" s="80">
        <v>7</v>
      </c>
      <c r="L20" s="80">
        <v>1</v>
      </c>
      <c r="M20" s="80"/>
      <c r="N20" s="80">
        <v>4</v>
      </c>
      <c r="O20" s="80"/>
      <c r="P20" s="82">
        <f t="shared" si="2"/>
        <v>51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225</v>
      </c>
      <c r="B21" s="79">
        <v>9</v>
      </c>
      <c r="C21" s="80">
        <v>6</v>
      </c>
      <c r="D21" s="80">
        <v>1</v>
      </c>
      <c r="E21" s="80">
        <v>2</v>
      </c>
      <c r="F21" s="127">
        <f t="shared" si="0"/>
        <v>18</v>
      </c>
      <c r="G21" s="81">
        <f t="shared" si="1"/>
        <v>42.5</v>
      </c>
      <c r="H21" s="115"/>
      <c r="I21" s="89">
        <v>7</v>
      </c>
      <c r="J21" s="91"/>
      <c r="K21" s="80">
        <v>1</v>
      </c>
      <c r="L21" s="80"/>
      <c r="M21" s="80">
        <v>2</v>
      </c>
      <c r="N21" s="80">
        <v>5</v>
      </c>
      <c r="O21" s="80">
        <v>1</v>
      </c>
      <c r="P21" s="82">
        <f t="shared" si="2"/>
        <v>42.5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226</v>
      </c>
      <c r="B22" s="79">
        <v>7</v>
      </c>
      <c r="C22" s="80">
        <v>6</v>
      </c>
      <c r="D22" s="80">
        <v>3</v>
      </c>
      <c r="E22" s="80">
        <v>2</v>
      </c>
      <c r="F22" s="127">
        <f t="shared" si="0"/>
        <v>18</v>
      </c>
      <c r="G22" s="81">
        <f t="shared" si="1"/>
        <v>35.5</v>
      </c>
      <c r="H22" s="115"/>
      <c r="I22" s="89">
        <v>10.5</v>
      </c>
      <c r="J22" s="91"/>
      <c r="K22" s="80">
        <v>3</v>
      </c>
      <c r="L22" s="80">
        <v>1</v>
      </c>
      <c r="M22" s="80">
        <v>1</v>
      </c>
      <c r="N22" s="80"/>
      <c r="O22" s="80">
        <v>1</v>
      </c>
      <c r="P22" s="82">
        <f t="shared" si="2"/>
        <v>35.5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228</v>
      </c>
      <c r="B23" s="79">
        <v>9</v>
      </c>
      <c r="C23" s="80"/>
      <c r="D23" s="80">
        <v>1</v>
      </c>
      <c r="E23" s="80">
        <v>1</v>
      </c>
      <c r="F23" s="127">
        <f t="shared" si="0"/>
        <v>11</v>
      </c>
      <c r="G23" s="81">
        <f t="shared" si="1"/>
        <v>37</v>
      </c>
      <c r="H23" s="115"/>
      <c r="I23" s="88">
        <v>14</v>
      </c>
      <c r="J23" s="91">
        <v>0.1</v>
      </c>
      <c r="K23" s="80">
        <v>5</v>
      </c>
      <c r="L23" s="80">
        <v>1</v>
      </c>
      <c r="M23" s="80"/>
      <c r="N23" s="80"/>
      <c r="O23" s="80"/>
      <c r="P23" s="82">
        <f t="shared" si="2"/>
        <v>37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229</v>
      </c>
      <c r="B24" s="79">
        <v>4</v>
      </c>
      <c r="C24" s="80">
        <v>9</v>
      </c>
      <c r="D24" s="80">
        <v>2</v>
      </c>
      <c r="E24" s="80">
        <v>2</v>
      </c>
      <c r="F24" s="127">
        <f t="shared" si="0"/>
        <v>17</v>
      </c>
      <c r="G24" s="81">
        <f t="shared" si="1"/>
        <v>25</v>
      </c>
      <c r="H24" s="115"/>
      <c r="I24" s="89">
        <v>0</v>
      </c>
      <c r="J24" s="91"/>
      <c r="K24" s="80">
        <v>4</v>
      </c>
      <c r="L24" s="80"/>
      <c r="M24" s="80">
        <v>2</v>
      </c>
      <c r="N24" s="80"/>
      <c r="O24" s="80"/>
      <c r="P24" s="82">
        <f t="shared" si="2"/>
        <v>25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230</v>
      </c>
      <c r="B25" s="79">
        <v>6</v>
      </c>
      <c r="C25" s="80">
        <v>6</v>
      </c>
      <c r="D25" s="80"/>
      <c r="E25" s="80">
        <v>1</v>
      </c>
      <c r="F25" s="127">
        <f t="shared" si="0"/>
        <v>13</v>
      </c>
      <c r="G25" s="81">
        <f t="shared" si="1"/>
        <v>26.5</v>
      </c>
      <c r="H25" s="115"/>
      <c r="I25" s="89">
        <v>14</v>
      </c>
      <c r="J25" s="91"/>
      <c r="K25" s="80">
        <v>2</v>
      </c>
      <c r="L25" s="80">
        <v>1</v>
      </c>
      <c r="M25" s="80"/>
      <c r="N25" s="80"/>
      <c r="O25" s="80"/>
      <c r="P25" s="82">
        <f t="shared" si="2"/>
        <v>26.5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231</v>
      </c>
      <c r="B26" s="79">
        <v>13</v>
      </c>
      <c r="C26" s="80">
        <v>3</v>
      </c>
      <c r="D26" s="80">
        <v>1</v>
      </c>
      <c r="E26" s="80">
        <v>1</v>
      </c>
      <c r="F26" s="127">
        <f t="shared" si="0"/>
        <v>18</v>
      </c>
      <c r="G26" s="81">
        <f t="shared" si="1"/>
        <v>51</v>
      </c>
      <c r="H26" s="115"/>
      <c r="I26" s="89">
        <v>10.5</v>
      </c>
      <c r="J26" s="91"/>
      <c r="K26" s="80">
        <v>3</v>
      </c>
      <c r="L26" s="80">
        <v>1</v>
      </c>
      <c r="M26" s="80"/>
      <c r="N26" s="80">
        <v>7</v>
      </c>
      <c r="O26" s="80"/>
      <c r="P26" s="82">
        <f t="shared" si="2"/>
        <v>51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>
        <v>233</v>
      </c>
      <c r="B27" s="79">
        <v>8</v>
      </c>
      <c r="C27" s="80">
        <v>4</v>
      </c>
      <c r="D27" s="80">
        <v>1</v>
      </c>
      <c r="E27" s="80">
        <v>1</v>
      </c>
      <c r="F27" s="127">
        <f t="shared" si="0"/>
        <v>14</v>
      </c>
      <c r="G27" s="81">
        <f t="shared" si="1"/>
        <v>33.5</v>
      </c>
      <c r="H27" s="115"/>
      <c r="I27" s="89">
        <v>7</v>
      </c>
      <c r="J27" s="91"/>
      <c r="K27" s="80">
        <v>5</v>
      </c>
      <c r="L27" s="80">
        <v>1</v>
      </c>
      <c r="M27" s="80"/>
      <c r="N27" s="80">
        <v>1</v>
      </c>
      <c r="O27" s="80"/>
      <c r="P27" s="82">
        <f t="shared" si="2"/>
        <v>33.5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>
        <v>234</v>
      </c>
      <c r="B28" s="79">
        <v>12</v>
      </c>
      <c r="C28" s="80">
        <v>7</v>
      </c>
      <c r="D28" s="80">
        <v>1</v>
      </c>
      <c r="E28" s="80">
        <v>3</v>
      </c>
      <c r="F28" s="127">
        <f t="shared" si="0"/>
        <v>23</v>
      </c>
      <c r="G28" s="81">
        <f t="shared" si="1"/>
        <v>58.5</v>
      </c>
      <c r="H28" s="115"/>
      <c r="I28" s="89">
        <v>7</v>
      </c>
      <c r="J28" s="91">
        <v>0.5</v>
      </c>
      <c r="K28" s="80">
        <v>8</v>
      </c>
      <c r="L28" s="80">
        <v>1</v>
      </c>
      <c r="M28" s="80">
        <v>2</v>
      </c>
      <c r="N28" s="80">
        <v>2</v>
      </c>
      <c r="O28" s="80"/>
      <c r="P28" s="82">
        <f t="shared" si="2"/>
        <v>58.5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40</v>
      </c>
      <c r="B29" s="79">
        <v>3</v>
      </c>
      <c r="C29" s="80">
        <v>4</v>
      </c>
      <c r="D29" s="80">
        <v>2</v>
      </c>
      <c r="E29" s="80">
        <v>1</v>
      </c>
      <c r="F29" s="127">
        <f t="shared" si="0"/>
        <v>10</v>
      </c>
      <c r="G29" s="81">
        <f t="shared" si="1"/>
        <v>16</v>
      </c>
      <c r="H29" s="115"/>
      <c r="I29" s="88">
        <v>3.5</v>
      </c>
      <c r="J29" s="91"/>
      <c r="K29" s="80"/>
      <c r="L29" s="80"/>
      <c r="M29" s="80">
        <v>1</v>
      </c>
      <c r="N29" s="80">
        <v>2</v>
      </c>
      <c r="O29" s="80"/>
      <c r="P29" s="82">
        <f t="shared" si="2"/>
        <v>16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44</v>
      </c>
      <c r="B30" s="79">
        <v>2</v>
      </c>
      <c r="C30" s="80">
        <v>6</v>
      </c>
      <c r="D30" s="80">
        <v>2</v>
      </c>
      <c r="E30" s="80">
        <v>2</v>
      </c>
      <c r="F30" s="127">
        <f t="shared" si="0"/>
        <v>12</v>
      </c>
      <c r="G30" s="81">
        <f t="shared" si="1"/>
        <v>18</v>
      </c>
      <c r="H30" s="115"/>
      <c r="I30" s="89">
        <v>0</v>
      </c>
      <c r="J30" s="91"/>
      <c r="K30" s="80">
        <v>1</v>
      </c>
      <c r="L30" s="80">
        <v>2</v>
      </c>
      <c r="M30" s="80"/>
      <c r="N30" s="80">
        <v>1</v>
      </c>
      <c r="O30" s="80"/>
      <c r="P30" s="82">
        <f t="shared" si="2"/>
        <v>18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 t="s">
        <v>45</v>
      </c>
      <c r="B31" s="79">
        <v>3</v>
      </c>
      <c r="C31" s="80">
        <v>3</v>
      </c>
      <c r="D31" s="80">
        <v>1</v>
      </c>
      <c r="E31" s="80">
        <v>1</v>
      </c>
      <c r="F31" s="127">
        <f t="shared" si="0"/>
        <v>8</v>
      </c>
      <c r="G31" s="81">
        <f t="shared" si="1"/>
        <v>16</v>
      </c>
      <c r="H31" s="115"/>
      <c r="I31" s="89">
        <v>3.5</v>
      </c>
      <c r="J31" s="91"/>
      <c r="K31" s="80">
        <v>2</v>
      </c>
      <c r="L31" s="80">
        <v>1</v>
      </c>
      <c r="M31" s="80"/>
      <c r="N31" s="80"/>
      <c r="O31" s="80"/>
      <c r="P31" s="82">
        <f t="shared" si="2"/>
        <v>16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86</v>
      </c>
      <c r="L88" s="100">
        <f>SUM(L4:L87)</f>
        <v>22</v>
      </c>
      <c r="M88" s="100">
        <f t="shared" ref="M88:N88" si="8">SUM(M4:M87)</f>
        <v>20</v>
      </c>
      <c r="N88" s="100">
        <f t="shared" si="8"/>
        <v>46</v>
      </c>
      <c r="O88" s="100">
        <f>SUM(O4:O87)</f>
        <v>5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209</v>
      </c>
      <c r="C89" s="105">
        <f t="shared" si="9"/>
        <v>136</v>
      </c>
      <c r="D89" s="105">
        <f t="shared" si="9"/>
        <v>36</v>
      </c>
      <c r="E89" s="105">
        <f t="shared" si="9"/>
        <v>46</v>
      </c>
      <c r="F89" s="125">
        <f t="shared" si="9"/>
        <v>427</v>
      </c>
      <c r="G89" s="123">
        <f t="shared" si="9"/>
        <v>984.5</v>
      </c>
      <c r="H89" s="115"/>
      <c r="I89" s="106">
        <f>SUM(I4:I87)</f>
        <v>274</v>
      </c>
      <c r="J89" s="107">
        <f>SUM(J4:J87)</f>
        <v>3.12</v>
      </c>
      <c r="K89" s="107">
        <f>K88*3.5</f>
        <v>301</v>
      </c>
      <c r="L89" s="107">
        <f>L88*5.5</f>
        <v>121</v>
      </c>
      <c r="M89" s="107">
        <f t="shared" ref="M89" si="10">M88*5.5</f>
        <v>110</v>
      </c>
      <c r="N89" s="107">
        <f>N88*3.5</f>
        <v>161</v>
      </c>
      <c r="O89" s="107">
        <f>O88*3.5</f>
        <v>17.5</v>
      </c>
      <c r="P89" s="108">
        <f>SUM(P4:P87)</f>
        <v>984.5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731.5</v>
      </c>
      <c r="C90" s="112"/>
      <c r="D90" s="112"/>
      <c r="E90" s="123">
        <f>E89*5.5</f>
        <v>253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2YZrmD7N3NlWf9sk4dGARWGNmJgP15+zE+A0rgi4ZYl1RxfIt9idsFZsh9152PYeBwO8qQRqHIZB6sVPi6FM9A==" saltValue="gHqwQDdtywVYWR8864PPOA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  <ignoredErrors>
    <ignoredError sqref="F4:F42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92"/>
  <sheetViews>
    <sheetView zoomScale="110" zoomScaleNormal="110" workbookViewId="0">
      <pane ySplit="2" topLeftCell="A3" activePane="bottomLeft" state="frozen"/>
      <selection pane="bottomLeft" activeCell="J13" sqref="J13"/>
    </sheetView>
  </sheetViews>
  <sheetFormatPr defaultColWidth="9.109375" defaultRowHeight="13.2" x14ac:dyDescent="0.25"/>
  <cols>
    <col min="1" max="1" width="9.44140625" style="55" bestFit="1" customWidth="1"/>
    <col min="2" max="2" width="8.88671875" style="56" customWidth="1"/>
    <col min="3" max="3" width="8.6640625" style="56" customWidth="1"/>
    <col min="4" max="4" width="8.44140625" style="56" customWidth="1"/>
    <col min="5" max="5" width="8.1093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44140625" style="56" customWidth="1"/>
    <col min="14" max="14" width="9.886718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8.8867187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6</v>
      </c>
      <c r="C4" s="80">
        <v>2</v>
      </c>
      <c r="D4" s="80">
        <v>2</v>
      </c>
      <c r="E4" s="80">
        <v>4</v>
      </c>
      <c r="F4" s="127">
        <f t="shared" ref="F4:F67" si="0">SUM(B4:E4)</f>
        <v>14</v>
      </c>
      <c r="G4" s="81">
        <f>SUM(B4*3.5)+(E4*5.5)</f>
        <v>43</v>
      </c>
      <c r="H4" s="115"/>
      <c r="I4" s="88">
        <v>16</v>
      </c>
      <c r="J4" s="91"/>
      <c r="K4" s="80"/>
      <c r="L4" s="80">
        <v>3</v>
      </c>
      <c r="M4" s="80"/>
      <c r="N4" s="80">
        <v>3</v>
      </c>
      <c r="O4" s="80"/>
      <c r="P4" s="82">
        <f>SUM(I4)+(K4*3.5)+(L4*5.5)+(M4*5.5)+(N4*3.5)+(O4*3.5)-(Q4*3.5+R4*5.5)</f>
        <v>43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12</v>
      </c>
      <c r="C5" s="80">
        <v>5</v>
      </c>
      <c r="D5" s="80">
        <v>1</v>
      </c>
      <c r="E5" s="80"/>
      <c r="F5" s="127">
        <f t="shared" si="0"/>
        <v>18</v>
      </c>
      <c r="G5" s="81">
        <f t="shared" ref="G5:G68" si="1">SUM(B5*3.5)+(E5*5.5)</f>
        <v>42</v>
      </c>
      <c r="H5" s="115"/>
      <c r="I5" s="88">
        <v>0</v>
      </c>
      <c r="J5" s="91"/>
      <c r="K5" s="80">
        <v>12</v>
      </c>
      <c r="L5" s="80"/>
      <c r="M5" s="80"/>
      <c r="N5" s="80"/>
      <c r="O5" s="80"/>
      <c r="P5" s="82">
        <f t="shared" ref="P5:P68" si="2">SUM(I5)+(K5*3.5)+(L5*5.5)+(M5*5.5)+(N5*3.5)+(O5*3.5)-(Q5*3.5+R5*5.5)</f>
        <v>42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7</v>
      </c>
      <c r="C6" s="80">
        <v>6</v>
      </c>
      <c r="D6" s="80">
        <v>2</v>
      </c>
      <c r="E6" s="80"/>
      <c r="F6" s="127">
        <f t="shared" si="0"/>
        <v>15</v>
      </c>
      <c r="G6" s="81">
        <f t="shared" si="1"/>
        <v>24.5</v>
      </c>
      <c r="H6" s="115"/>
      <c r="I6" s="89">
        <v>10.5</v>
      </c>
      <c r="J6" s="91">
        <v>0.5</v>
      </c>
      <c r="K6" s="80">
        <v>3</v>
      </c>
      <c r="L6" s="80"/>
      <c r="M6" s="80"/>
      <c r="N6" s="80">
        <v>1</v>
      </c>
      <c r="O6" s="80"/>
      <c r="P6" s="82">
        <f t="shared" si="2"/>
        <v>24.5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10</v>
      </c>
      <c r="C7" s="80">
        <v>4</v>
      </c>
      <c r="D7" s="80"/>
      <c r="E7" s="80">
        <v>4</v>
      </c>
      <c r="F7" s="127">
        <f t="shared" si="0"/>
        <v>18</v>
      </c>
      <c r="G7" s="81">
        <f t="shared" si="1"/>
        <v>57</v>
      </c>
      <c r="H7" s="115"/>
      <c r="I7" s="89">
        <v>14</v>
      </c>
      <c r="J7" s="91"/>
      <c r="K7" s="80">
        <v>4</v>
      </c>
      <c r="L7" s="80">
        <v>1</v>
      </c>
      <c r="M7" s="80">
        <v>3</v>
      </c>
      <c r="N7" s="80">
        <v>2</v>
      </c>
      <c r="O7" s="80"/>
      <c r="P7" s="82">
        <f t="shared" si="2"/>
        <v>57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5</v>
      </c>
      <c r="C8" s="80">
        <v>6</v>
      </c>
      <c r="D8" s="80">
        <v>1</v>
      </c>
      <c r="E8" s="80">
        <v>3</v>
      </c>
      <c r="F8" s="127">
        <f t="shared" si="0"/>
        <v>15</v>
      </c>
      <c r="G8" s="81">
        <f t="shared" si="1"/>
        <v>34</v>
      </c>
      <c r="H8" s="115"/>
      <c r="I8" s="88">
        <v>16</v>
      </c>
      <c r="J8" s="91"/>
      <c r="K8" s="80">
        <v>2</v>
      </c>
      <c r="L8" s="80">
        <v>2</v>
      </c>
      <c r="M8" s="80"/>
      <c r="N8" s="80"/>
      <c r="O8" s="80"/>
      <c r="P8" s="82">
        <f t="shared" si="2"/>
        <v>34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6</v>
      </c>
      <c r="C9" s="80">
        <v>2</v>
      </c>
      <c r="D9" s="80"/>
      <c r="E9" s="80"/>
      <c r="F9" s="127">
        <f t="shared" si="0"/>
        <v>8</v>
      </c>
      <c r="G9" s="81">
        <f t="shared" si="1"/>
        <v>21</v>
      </c>
      <c r="H9" s="115"/>
      <c r="I9" s="89">
        <v>14</v>
      </c>
      <c r="J9" s="91">
        <v>0.11</v>
      </c>
      <c r="K9" s="80">
        <v>1</v>
      </c>
      <c r="L9" s="80"/>
      <c r="M9" s="80"/>
      <c r="N9" s="80">
        <v>1</v>
      </c>
      <c r="O9" s="80"/>
      <c r="P9" s="82">
        <f t="shared" si="2"/>
        <v>21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3</v>
      </c>
      <c r="C10" s="80">
        <v>1</v>
      </c>
      <c r="D10" s="80">
        <v>1</v>
      </c>
      <c r="E10" s="80">
        <v>1</v>
      </c>
      <c r="F10" s="127">
        <f t="shared" si="0"/>
        <v>6</v>
      </c>
      <c r="G10" s="81">
        <f t="shared" si="1"/>
        <v>16</v>
      </c>
      <c r="H10" s="115"/>
      <c r="I10" s="89">
        <v>0</v>
      </c>
      <c r="J10" s="91"/>
      <c r="K10" s="80">
        <v>1</v>
      </c>
      <c r="L10" s="80">
        <v>1</v>
      </c>
      <c r="M10" s="80"/>
      <c r="N10" s="80">
        <v>2</v>
      </c>
      <c r="O10" s="80"/>
      <c r="P10" s="82">
        <f t="shared" si="2"/>
        <v>16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57</v>
      </c>
      <c r="B11" s="79">
        <v>4</v>
      </c>
      <c r="C11" s="80">
        <v>2</v>
      </c>
      <c r="D11" s="80">
        <v>1</v>
      </c>
      <c r="E11" s="80"/>
      <c r="F11" s="127">
        <f t="shared" si="0"/>
        <v>7</v>
      </c>
      <c r="G11" s="81">
        <f t="shared" si="1"/>
        <v>14</v>
      </c>
      <c r="H11" s="115"/>
      <c r="I11" s="89">
        <v>0</v>
      </c>
      <c r="J11" s="91"/>
      <c r="K11" s="80">
        <v>4</v>
      </c>
      <c r="L11" s="80"/>
      <c r="M11" s="80"/>
      <c r="N11" s="80"/>
      <c r="O11" s="80"/>
      <c r="P11" s="82">
        <f t="shared" si="2"/>
        <v>14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212</v>
      </c>
      <c r="B12" s="79">
        <v>10</v>
      </c>
      <c r="C12" s="80">
        <v>2</v>
      </c>
      <c r="D12" s="80">
        <v>2</v>
      </c>
      <c r="E12" s="80">
        <v>3</v>
      </c>
      <c r="F12" s="127">
        <f t="shared" si="0"/>
        <v>17</v>
      </c>
      <c r="G12" s="81">
        <f t="shared" si="1"/>
        <v>51.5</v>
      </c>
      <c r="H12" s="115"/>
      <c r="I12" s="89">
        <v>19.5</v>
      </c>
      <c r="J12" s="91">
        <v>0.5</v>
      </c>
      <c r="K12" s="80">
        <v>6</v>
      </c>
      <c r="L12" s="80"/>
      <c r="M12" s="80">
        <v>2</v>
      </c>
      <c r="N12" s="80"/>
      <c r="O12" s="80"/>
      <c r="P12" s="82">
        <f t="shared" si="2"/>
        <v>51.5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213</v>
      </c>
      <c r="B13" s="79">
        <v>15</v>
      </c>
      <c r="C13" s="80">
        <v>5</v>
      </c>
      <c r="D13" s="80">
        <v>2</v>
      </c>
      <c r="E13" s="87">
        <v>1</v>
      </c>
      <c r="F13" s="127">
        <f t="shared" si="0"/>
        <v>23</v>
      </c>
      <c r="G13" s="81">
        <f t="shared" si="1"/>
        <v>58</v>
      </c>
      <c r="H13" s="115"/>
      <c r="I13" s="89">
        <v>28</v>
      </c>
      <c r="J13" s="91"/>
      <c r="K13" s="80">
        <v>6</v>
      </c>
      <c r="L13" s="80"/>
      <c r="M13" s="80">
        <v>1</v>
      </c>
      <c r="N13" s="80">
        <v>1</v>
      </c>
      <c r="O13" s="80"/>
      <c r="P13" s="82">
        <f t="shared" si="2"/>
        <v>58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217</v>
      </c>
      <c r="B14" s="79">
        <v>6</v>
      </c>
      <c r="C14" s="80">
        <v>5</v>
      </c>
      <c r="D14" s="80">
        <v>5</v>
      </c>
      <c r="E14" s="87">
        <v>1</v>
      </c>
      <c r="F14" s="127">
        <f t="shared" si="0"/>
        <v>17</v>
      </c>
      <c r="G14" s="81">
        <f t="shared" si="1"/>
        <v>26.5</v>
      </c>
      <c r="H14" s="115"/>
      <c r="I14" s="89">
        <v>16</v>
      </c>
      <c r="J14" s="91"/>
      <c r="K14" s="80">
        <v>2</v>
      </c>
      <c r="L14" s="80"/>
      <c r="M14" s="80"/>
      <c r="N14" s="80">
        <v>1</v>
      </c>
      <c r="O14" s="80"/>
      <c r="P14" s="82">
        <f t="shared" si="2"/>
        <v>26.5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218</v>
      </c>
      <c r="B15" s="79">
        <v>6</v>
      </c>
      <c r="C15" s="80">
        <v>5</v>
      </c>
      <c r="D15" s="80">
        <v>1</v>
      </c>
      <c r="E15" s="80">
        <v>2</v>
      </c>
      <c r="F15" s="127">
        <f t="shared" si="0"/>
        <v>14</v>
      </c>
      <c r="G15" s="81">
        <f t="shared" si="1"/>
        <v>32</v>
      </c>
      <c r="H15" s="115"/>
      <c r="I15" s="88">
        <v>7</v>
      </c>
      <c r="J15" s="91">
        <v>0.25</v>
      </c>
      <c r="K15" s="80">
        <v>3</v>
      </c>
      <c r="L15" s="80">
        <v>1</v>
      </c>
      <c r="M15" s="80">
        <v>1</v>
      </c>
      <c r="N15" s="80">
        <v>1</v>
      </c>
      <c r="O15" s="80"/>
      <c r="P15" s="82">
        <f t="shared" si="2"/>
        <v>32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219</v>
      </c>
      <c r="B16" s="79">
        <v>7</v>
      </c>
      <c r="C16" s="80">
        <v>6</v>
      </c>
      <c r="D16" s="80">
        <v>4</v>
      </c>
      <c r="E16" s="80">
        <v>2</v>
      </c>
      <c r="F16" s="127">
        <f t="shared" si="0"/>
        <v>19</v>
      </c>
      <c r="G16" s="81">
        <f t="shared" si="1"/>
        <v>35.5</v>
      </c>
      <c r="H16" s="115"/>
      <c r="I16" s="89">
        <v>10.5</v>
      </c>
      <c r="J16" s="91"/>
      <c r="K16" s="80">
        <v>3</v>
      </c>
      <c r="L16" s="80">
        <v>2</v>
      </c>
      <c r="M16" s="80"/>
      <c r="N16" s="80">
        <v>1</v>
      </c>
      <c r="O16" s="80"/>
      <c r="P16" s="82">
        <f t="shared" si="2"/>
        <v>35.5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221</v>
      </c>
      <c r="B17" s="79">
        <v>10</v>
      </c>
      <c r="C17" s="80">
        <v>7</v>
      </c>
      <c r="D17" s="80"/>
      <c r="E17" s="80">
        <v>1</v>
      </c>
      <c r="F17" s="127">
        <f t="shared" si="0"/>
        <v>18</v>
      </c>
      <c r="G17" s="81">
        <f t="shared" si="1"/>
        <v>40.5</v>
      </c>
      <c r="H17" s="115"/>
      <c r="I17" s="89">
        <v>10.5</v>
      </c>
      <c r="J17" s="91"/>
      <c r="K17" s="80">
        <v>6</v>
      </c>
      <c r="L17" s="80"/>
      <c r="M17" s="80">
        <v>1</v>
      </c>
      <c r="N17" s="80">
        <v>1</v>
      </c>
      <c r="O17" s="80"/>
      <c r="P17" s="82">
        <f t="shared" si="2"/>
        <v>40.5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224</v>
      </c>
      <c r="B18" s="79">
        <v>8</v>
      </c>
      <c r="C18" s="80">
        <v>3</v>
      </c>
      <c r="D18" s="80">
        <v>1</v>
      </c>
      <c r="E18" s="80"/>
      <c r="F18" s="127">
        <f t="shared" si="0"/>
        <v>12</v>
      </c>
      <c r="G18" s="81">
        <f t="shared" si="1"/>
        <v>28</v>
      </c>
      <c r="H18" s="115"/>
      <c r="I18" s="89">
        <v>0</v>
      </c>
      <c r="J18" s="91"/>
      <c r="K18" s="80">
        <v>2</v>
      </c>
      <c r="L18" s="80"/>
      <c r="M18" s="80"/>
      <c r="N18" s="80">
        <v>6</v>
      </c>
      <c r="O18" s="80"/>
      <c r="P18" s="82">
        <f t="shared" si="2"/>
        <v>28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225</v>
      </c>
      <c r="B19" s="79">
        <v>10</v>
      </c>
      <c r="C19" s="80">
        <v>7</v>
      </c>
      <c r="D19" s="80">
        <v>1</v>
      </c>
      <c r="E19" s="80">
        <v>2</v>
      </c>
      <c r="F19" s="127">
        <f t="shared" si="0"/>
        <v>20</v>
      </c>
      <c r="G19" s="81">
        <f t="shared" si="1"/>
        <v>46</v>
      </c>
      <c r="H19" s="115"/>
      <c r="I19" s="89">
        <v>10.5</v>
      </c>
      <c r="J19" s="91"/>
      <c r="K19" s="80">
        <v>4</v>
      </c>
      <c r="L19" s="80">
        <v>2</v>
      </c>
      <c r="M19" s="80"/>
      <c r="N19" s="80">
        <v>3</v>
      </c>
      <c r="O19" s="80"/>
      <c r="P19" s="82">
        <f t="shared" si="2"/>
        <v>46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226</v>
      </c>
      <c r="B20" s="79">
        <v>8</v>
      </c>
      <c r="C20" s="80">
        <v>5</v>
      </c>
      <c r="D20" s="80">
        <v>3</v>
      </c>
      <c r="E20" s="80">
        <v>3</v>
      </c>
      <c r="F20" s="127">
        <f t="shared" si="0"/>
        <v>19</v>
      </c>
      <c r="G20" s="81">
        <f t="shared" si="1"/>
        <v>44.5</v>
      </c>
      <c r="H20" s="115"/>
      <c r="I20" s="89">
        <v>19.5</v>
      </c>
      <c r="J20" s="91"/>
      <c r="K20" s="80">
        <v>3</v>
      </c>
      <c r="L20" s="80">
        <v>2</v>
      </c>
      <c r="M20" s="80"/>
      <c r="N20" s="80">
        <v>1</v>
      </c>
      <c r="O20" s="80"/>
      <c r="P20" s="82">
        <f t="shared" si="2"/>
        <v>44.5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228</v>
      </c>
      <c r="B21" s="79">
        <v>6</v>
      </c>
      <c r="C21" s="80">
        <v>2</v>
      </c>
      <c r="D21" s="80"/>
      <c r="E21" s="80">
        <v>4</v>
      </c>
      <c r="F21" s="127">
        <f t="shared" si="0"/>
        <v>12</v>
      </c>
      <c r="G21" s="81">
        <f t="shared" si="1"/>
        <v>43</v>
      </c>
      <c r="H21" s="115"/>
      <c r="I21" s="89">
        <v>7</v>
      </c>
      <c r="J21" s="91">
        <v>2</v>
      </c>
      <c r="K21" s="80">
        <v>3</v>
      </c>
      <c r="L21" s="80">
        <v>3</v>
      </c>
      <c r="M21" s="80">
        <v>1</v>
      </c>
      <c r="N21" s="80">
        <v>1</v>
      </c>
      <c r="O21" s="80"/>
      <c r="P21" s="82">
        <f t="shared" si="2"/>
        <v>43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229</v>
      </c>
      <c r="B22" s="79">
        <v>9</v>
      </c>
      <c r="C22" s="80">
        <v>6</v>
      </c>
      <c r="D22" s="80">
        <v>3</v>
      </c>
      <c r="E22" s="80">
        <v>1</v>
      </c>
      <c r="F22" s="127">
        <f t="shared" si="0"/>
        <v>19</v>
      </c>
      <c r="G22" s="81">
        <f t="shared" si="1"/>
        <v>37</v>
      </c>
      <c r="H22" s="115"/>
      <c r="I22" s="89">
        <v>7</v>
      </c>
      <c r="J22" s="91"/>
      <c r="K22" s="80">
        <v>3</v>
      </c>
      <c r="L22" s="80">
        <v>1</v>
      </c>
      <c r="M22" s="80"/>
      <c r="N22" s="80">
        <v>4</v>
      </c>
      <c r="O22" s="80"/>
      <c r="P22" s="82">
        <f t="shared" si="2"/>
        <v>37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230</v>
      </c>
      <c r="B23" s="79">
        <v>6</v>
      </c>
      <c r="C23" s="80">
        <v>5</v>
      </c>
      <c r="D23" s="80"/>
      <c r="E23" s="80">
        <v>3</v>
      </c>
      <c r="F23" s="127">
        <f t="shared" si="0"/>
        <v>14</v>
      </c>
      <c r="G23" s="81">
        <f t="shared" si="1"/>
        <v>37.5</v>
      </c>
      <c r="H23" s="115"/>
      <c r="I23" s="88">
        <v>19.5</v>
      </c>
      <c r="J23" s="91"/>
      <c r="K23" s="80">
        <v>1</v>
      </c>
      <c r="L23" s="80">
        <v>1</v>
      </c>
      <c r="M23" s="80">
        <v>1</v>
      </c>
      <c r="N23" s="80">
        <v>1</v>
      </c>
      <c r="O23" s="80"/>
      <c r="P23" s="82">
        <f t="shared" si="2"/>
        <v>37.5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231</v>
      </c>
      <c r="B24" s="79">
        <v>7</v>
      </c>
      <c r="C24" s="80">
        <v>2</v>
      </c>
      <c r="D24" s="80"/>
      <c r="E24" s="80">
        <v>6</v>
      </c>
      <c r="F24" s="127">
        <f t="shared" si="0"/>
        <v>15</v>
      </c>
      <c r="G24" s="81">
        <f t="shared" si="1"/>
        <v>57.5</v>
      </c>
      <c r="H24" s="115"/>
      <c r="I24" s="89">
        <v>25</v>
      </c>
      <c r="J24" s="91"/>
      <c r="K24" s="80">
        <v>2</v>
      </c>
      <c r="L24" s="80">
        <v>2</v>
      </c>
      <c r="M24" s="80">
        <v>2</v>
      </c>
      <c r="N24" s="80">
        <v>1</v>
      </c>
      <c r="O24" s="80"/>
      <c r="P24" s="82">
        <f t="shared" si="2"/>
        <v>57.5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234</v>
      </c>
      <c r="B25" s="79">
        <v>11</v>
      </c>
      <c r="C25" s="80">
        <v>3</v>
      </c>
      <c r="D25" s="80">
        <v>3</v>
      </c>
      <c r="E25" s="80">
        <v>1</v>
      </c>
      <c r="F25" s="127">
        <f t="shared" si="0"/>
        <v>18</v>
      </c>
      <c r="G25" s="81">
        <f t="shared" si="1"/>
        <v>44</v>
      </c>
      <c r="H25" s="115"/>
      <c r="I25" s="89">
        <v>22.5</v>
      </c>
      <c r="J25" s="91">
        <v>0.5</v>
      </c>
      <c r="K25" s="80">
        <v>1</v>
      </c>
      <c r="L25" s="80">
        <v>2</v>
      </c>
      <c r="M25" s="80"/>
      <c r="N25" s="80">
        <v>2</v>
      </c>
      <c r="O25" s="80"/>
      <c r="P25" s="82">
        <f t="shared" si="2"/>
        <v>44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235</v>
      </c>
      <c r="B26" s="79">
        <v>5</v>
      </c>
      <c r="C26" s="80">
        <v>1</v>
      </c>
      <c r="D26" s="80">
        <v>2</v>
      </c>
      <c r="E26" s="80">
        <v>8</v>
      </c>
      <c r="F26" s="127">
        <f t="shared" si="0"/>
        <v>16</v>
      </c>
      <c r="G26" s="81">
        <f t="shared" si="1"/>
        <v>61.5</v>
      </c>
      <c r="H26" s="115"/>
      <c r="I26" s="89">
        <v>0</v>
      </c>
      <c r="J26" s="91"/>
      <c r="K26" s="80">
        <v>3</v>
      </c>
      <c r="L26" s="80">
        <v>2</v>
      </c>
      <c r="M26" s="80">
        <v>6</v>
      </c>
      <c r="N26" s="80">
        <v>2</v>
      </c>
      <c r="O26" s="80"/>
      <c r="P26" s="82">
        <f t="shared" si="2"/>
        <v>61.5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40</v>
      </c>
      <c r="B27" s="79">
        <v>4</v>
      </c>
      <c r="C27" s="80">
        <v>4</v>
      </c>
      <c r="D27" s="80"/>
      <c r="E27" s="80">
        <v>2</v>
      </c>
      <c r="F27" s="127">
        <f t="shared" si="0"/>
        <v>10</v>
      </c>
      <c r="G27" s="81">
        <f t="shared" si="1"/>
        <v>25</v>
      </c>
      <c r="H27" s="115"/>
      <c r="I27" s="89">
        <v>19.5</v>
      </c>
      <c r="J27" s="91"/>
      <c r="K27" s="80"/>
      <c r="L27" s="80">
        <v>1</v>
      </c>
      <c r="M27" s="80"/>
      <c r="N27" s="80"/>
      <c r="O27" s="80"/>
      <c r="P27" s="82">
        <f t="shared" si="2"/>
        <v>25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41</v>
      </c>
      <c r="B28" s="79">
        <v>9</v>
      </c>
      <c r="C28" s="80">
        <v>4</v>
      </c>
      <c r="D28" s="80">
        <v>3</v>
      </c>
      <c r="E28" s="80">
        <v>2</v>
      </c>
      <c r="F28" s="127">
        <f t="shared" si="0"/>
        <v>18</v>
      </c>
      <c r="G28" s="81">
        <f t="shared" si="1"/>
        <v>42.5</v>
      </c>
      <c r="H28" s="115"/>
      <c r="I28" s="89">
        <v>26.5</v>
      </c>
      <c r="J28" s="91"/>
      <c r="K28" s="80">
        <v>3</v>
      </c>
      <c r="L28" s="80">
        <v>1</v>
      </c>
      <c r="M28" s="80"/>
      <c r="N28" s="80"/>
      <c r="O28" s="80"/>
      <c r="P28" s="82">
        <f t="shared" si="2"/>
        <v>42.5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45</v>
      </c>
      <c r="B29" s="79">
        <v>7</v>
      </c>
      <c r="C29" s="80">
        <v>3</v>
      </c>
      <c r="D29" s="80"/>
      <c r="E29" s="80">
        <v>1</v>
      </c>
      <c r="F29" s="127">
        <f t="shared" si="0"/>
        <v>11</v>
      </c>
      <c r="G29" s="81">
        <f t="shared" si="1"/>
        <v>30</v>
      </c>
      <c r="H29" s="115"/>
      <c r="I29" s="88">
        <v>19.5</v>
      </c>
      <c r="J29" s="91">
        <v>0.13</v>
      </c>
      <c r="K29" s="80">
        <v>2</v>
      </c>
      <c r="L29" s="80"/>
      <c r="M29" s="80"/>
      <c r="N29" s="80"/>
      <c r="O29" s="80">
        <v>1</v>
      </c>
      <c r="P29" s="82">
        <f t="shared" si="2"/>
        <v>30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46</v>
      </c>
      <c r="B30" s="79">
        <v>6</v>
      </c>
      <c r="C30" s="80">
        <v>2</v>
      </c>
      <c r="D30" s="80"/>
      <c r="E30" s="80"/>
      <c r="F30" s="127">
        <f t="shared" si="0"/>
        <v>8</v>
      </c>
      <c r="G30" s="81">
        <f t="shared" si="1"/>
        <v>21</v>
      </c>
      <c r="H30" s="115"/>
      <c r="I30" s="89">
        <v>3.5</v>
      </c>
      <c r="J30" s="91"/>
      <c r="K30" s="80">
        <v>4</v>
      </c>
      <c r="L30" s="80"/>
      <c r="M30" s="80"/>
      <c r="N30" s="80">
        <v>1</v>
      </c>
      <c r="O30" s="80"/>
      <c r="P30" s="82">
        <f t="shared" si="2"/>
        <v>21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84</v>
      </c>
      <c r="L88" s="100">
        <f>SUM(L4:L87)</f>
        <v>27</v>
      </c>
      <c r="M88" s="100">
        <f t="shared" ref="M88:N88" si="8">SUM(M4:M87)</f>
        <v>18</v>
      </c>
      <c r="N88" s="100">
        <f t="shared" si="8"/>
        <v>36</v>
      </c>
      <c r="O88" s="100">
        <f>SUM(O4:O87)</f>
        <v>1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203</v>
      </c>
      <c r="C89" s="105">
        <f t="shared" si="9"/>
        <v>105</v>
      </c>
      <c r="D89" s="105">
        <f t="shared" si="9"/>
        <v>38</v>
      </c>
      <c r="E89" s="105">
        <f t="shared" si="9"/>
        <v>55</v>
      </c>
      <c r="F89" s="125">
        <f t="shared" si="9"/>
        <v>401</v>
      </c>
      <c r="G89" s="123">
        <f t="shared" si="9"/>
        <v>1013</v>
      </c>
      <c r="H89" s="115"/>
      <c r="I89" s="106">
        <f>SUM(I4:I87)</f>
        <v>342</v>
      </c>
      <c r="J89" s="107">
        <f>SUM(J4:J87)</f>
        <v>3.9899999999999998</v>
      </c>
      <c r="K89" s="107">
        <f>K88*3.5</f>
        <v>294</v>
      </c>
      <c r="L89" s="107">
        <f>L88*5.5</f>
        <v>148.5</v>
      </c>
      <c r="M89" s="107">
        <f t="shared" ref="M89" si="10">M88*5.5</f>
        <v>99</v>
      </c>
      <c r="N89" s="107">
        <f>N88*3.5</f>
        <v>126</v>
      </c>
      <c r="O89" s="107">
        <f>O88*3.5</f>
        <v>3.5</v>
      </c>
      <c r="P89" s="108">
        <f>SUM(P4:P87)</f>
        <v>1013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710.5</v>
      </c>
      <c r="C90" s="112"/>
      <c r="D90" s="112"/>
      <c r="E90" s="123">
        <f>E89*5.5</f>
        <v>302.5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qferSlArVjRp6ncCsW1YlzE1EjEQi2Qz/1G5nUyP0PFeghQcqreoRKbcC0VrZAtwxv3ENCU6Nw6BozzygK859g==" saltValue="YCFxRoufZPuuHw80WFvvHQ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  <ignoredErrors>
    <ignoredError sqref="F4:G42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92"/>
  <sheetViews>
    <sheetView zoomScale="110" zoomScaleNormal="110" workbookViewId="0">
      <pane xSplit="1" topLeftCell="B1" activePane="topRight" state="frozen"/>
      <selection pane="topRight" activeCell="I26" sqref="I26"/>
    </sheetView>
  </sheetViews>
  <sheetFormatPr defaultColWidth="9.109375" defaultRowHeight="13.2" x14ac:dyDescent="0.25"/>
  <cols>
    <col min="1" max="1" width="9.5546875" style="55" customWidth="1"/>
    <col min="2" max="2" width="8.44140625" style="56" customWidth="1"/>
    <col min="3" max="4" width="8.5546875" style="56" customWidth="1"/>
    <col min="5" max="5" width="8.4414062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6640625" style="56" customWidth="1"/>
    <col min="14" max="14" width="9.4414062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9</v>
      </c>
      <c r="C4" s="80">
        <v>3</v>
      </c>
      <c r="D4" s="80"/>
      <c r="E4" s="80">
        <v>2</v>
      </c>
      <c r="F4" s="127">
        <f t="shared" ref="F4:F67" si="0">SUM(B4:E4)</f>
        <v>14</v>
      </c>
      <c r="G4" s="81">
        <f>SUM(B4*3.5)+(E4*5.5)</f>
        <v>42.5</v>
      </c>
      <c r="H4" s="115"/>
      <c r="I4" s="88">
        <v>17.5</v>
      </c>
      <c r="J4" s="91"/>
      <c r="K4" s="80">
        <v>3</v>
      </c>
      <c r="L4" s="80">
        <v>1</v>
      </c>
      <c r="M4" s="80">
        <v>1</v>
      </c>
      <c r="N4" s="80"/>
      <c r="O4" s="80">
        <v>1</v>
      </c>
      <c r="P4" s="82">
        <f>SUM(I4)+(K4*3.5)+(L4*5.5)+(M4*5.5)+(N4*3.5)+(O4*3.5)-(Q4*3.5+R4*5.5)</f>
        <v>42.5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5</v>
      </c>
      <c r="C5" s="80">
        <v>2</v>
      </c>
      <c r="D5" s="80">
        <v>1</v>
      </c>
      <c r="E5" s="80">
        <v>7</v>
      </c>
      <c r="F5" s="127">
        <f t="shared" si="0"/>
        <v>15</v>
      </c>
      <c r="G5" s="81">
        <f t="shared" ref="G5:G68" si="1">SUM(B5*3.5)+(E5*5.5)</f>
        <v>56</v>
      </c>
      <c r="H5" s="115"/>
      <c r="I5" s="88">
        <v>10.5</v>
      </c>
      <c r="J5" s="91"/>
      <c r="K5" s="80">
        <v>1</v>
      </c>
      <c r="L5" s="80">
        <v>4</v>
      </c>
      <c r="M5" s="80">
        <v>3</v>
      </c>
      <c r="N5" s="80">
        <v>1</v>
      </c>
      <c r="O5" s="80"/>
      <c r="P5" s="82">
        <f t="shared" ref="P5:P68" si="2">SUM(I5)+(K5*3.5)+(L5*5.5)+(M5*5.5)+(N5*3.5)+(O5*3.5)-(Q5*3.5+R5*5.5)</f>
        <v>56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8</v>
      </c>
      <c r="C6" s="80">
        <v>7</v>
      </c>
      <c r="D6" s="80">
        <v>1</v>
      </c>
      <c r="E6" s="80"/>
      <c r="F6" s="127">
        <f t="shared" si="0"/>
        <v>16</v>
      </c>
      <c r="G6" s="81">
        <f t="shared" si="1"/>
        <v>28</v>
      </c>
      <c r="H6" s="115"/>
      <c r="I6" s="89">
        <v>24.5</v>
      </c>
      <c r="J6" s="91"/>
      <c r="K6" s="80">
        <v>1</v>
      </c>
      <c r="L6" s="80"/>
      <c r="M6" s="80"/>
      <c r="N6" s="80"/>
      <c r="O6" s="80"/>
      <c r="P6" s="82">
        <f t="shared" si="2"/>
        <v>28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11</v>
      </c>
      <c r="C7" s="80">
        <v>5</v>
      </c>
      <c r="D7" s="80">
        <v>5</v>
      </c>
      <c r="E7" s="80"/>
      <c r="F7" s="127">
        <f t="shared" si="0"/>
        <v>21</v>
      </c>
      <c r="G7" s="81">
        <f t="shared" si="1"/>
        <v>38.5</v>
      </c>
      <c r="H7" s="115"/>
      <c r="I7" s="89">
        <v>10.5</v>
      </c>
      <c r="J7" s="91"/>
      <c r="K7" s="80">
        <v>8</v>
      </c>
      <c r="L7" s="80"/>
      <c r="M7" s="80"/>
      <c r="N7" s="80"/>
      <c r="O7" s="80"/>
      <c r="P7" s="82">
        <f t="shared" si="2"/>
        <v>38.5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7</v>
      </c>
      <c r="C8" s="80">
        <v>2</v>
      </c>
      <c r="D8" s="80">
        <v>2</v>
      </c>
      <c r="E8" s="80">
        <v>4</v>
      </c>
      <c r="F8" s="127">
        <f t="shared" si="0"/>
        <v>15</v>
      </c>
      <c r="G8" s="81">
        <f t="shared" si="1"/>
        <v>46.5</v>
      </c>
      <c r="H8" s="115"/>
      <c r="I8" s="88">
        <v>0</v>
      </c>
      <c r="J8" s="91"/>
      <c r="K8" s="80">
        <v>5</v>
      </c>
      <c r="L8" s="80">
        <v>2</v>
      </c>
      <c r="M8" s="80">
        <v>2</v>
      </c>
      <c r="N8" s="80">
        <v>2</v>
      </c>
      <c r="O8" s="80"/>
      <c r="P8" s="82">
        <f t="shared" si="2"/>
        <v>46.5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5</v>
      </c>
      <c r="C9" s="80">
        <v>1</v>
      </c>
      <c r="D9" s="80">
        <v>1</v>
      </c>
      <c r="E9" s="80">
        <v>1</v>
      </c>
      <c r="F9" s="127">
        <f t="shared" si="0"/>
        <v>8</v>
      </c>
      <c r="G9" s="81">
        <f t="shared" si="1"/>
        <v>23</v>
      </c>
      <c r="H9" s="115"/>
      <c r="I9" s="89">
        <v>12.5</v>
      </c>
      <c r="J9" s="91"/>
      <c r="K9" s="80">
        <v>3</v>
      </c>
      <c r="L9" s="80"/>
      <c r="M9" s="80"/>
      <c r="N9" s="80"/>
      <c r="O9" s="80"/>
      <c r="P9" s="82">
        <f t="shared" si="2"/>
        <v>23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2</v>
      </c>
      <c r="C10" s="80"/>
      <c r="D10" s="80">
        <v>1</v>
      </c>
      <c r="E10" s="80">
        <v>2</v>
      </c>
      <c r="F10" s="127">
        <f t="shared" si="0"/>
        <v>5</v>
      </c>
      <c r="G10" s="81">
        <f t="shared" si="1"/>
        <v>18</v>
      </c>
      <c r="H10" s="115"/>
      <c r="I10" s="89">
        <v>0</v>
      </c>
      <c r="J10" s="91"/>
      <c r="K10" s="80">
        <v>2</v>
      </c>
      <c r="L10" s="80">
        <v>2</v>
      </c>
      <c r="M10" s="80"/>
      <c r="N10" s="80"/>
      <c r="O10" s="80"/>
      <c r="P10" s="82">
        <f t="shared" si="2"/>
        <v>18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57</v>
      </c>
      <c r="B11" s="79">
        <v>1</v>
      </c>
      <c r="C11" s="80">
        <v>1</v>
      </c>
      <c r="D11" s="80">
        <v>2</v>
      </c>
      <c r="E11" s="80">
        <v>1</v>
      </c>
      <c r="F11" s="127">
        <f t="shared" si="0"/>
        <v>5</v>
      </c>
      <c r="G11" s="81">
        <f t="shared" si="1"/>
        <v>9</v>
      </c>
      <c r="H11" s="115"/>
      <c r="I11" s="89">
        <v>0</v>
      </c>
      <c r="J11" s="91"/>
      <c r="K11" s="80">
        <v>1</v>
      </c>
      <c r="L11" s="80">
        <v>1</v>
      </c>
      <c r="M11" s="80"/>
      <c r="N11" s="80"/>
      <c r="O11" s="80"/>
      <c r="P11" s="82">
        <f t="shared" si="2"/>
        <v>9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 t="s">
        <v>58</v>
      </c>
      <c r="B12" s="79">
        <v>3</v>
      </c>
      <c r="C12" s="80">
        <v>1</v>
      </c>
      <c r="D12" s="80"/>
      <c r="E12" s="80">
        <v>1</v>
      </c>
      <c r="F12" s="127">
        <f t="shared" si="0"/>
        <v>5</v>
      </c>
      <c r="G12" s="81">
        <f t="shared" si="1"/>
        <v>16</v>
      </c>
      <c r="H12" s="115"/>
      <c r="I12" s="89">
        <v>16</v>
      </c>
      <c r="J12" s="91"/>
      <c r="K12" s="80"/>
      <c r="L12" s="80"/>
      <c r="M12" s="80"/>
      <c r="N12" s="80"/>
      <c r="O12" s="80"/>
      <c r="P12" s="82">
        <f t="shared" si="2"/>
        <v>16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212</v>
      </c>
      <c r="B13" s="79">
        <v>9</v>
      </c>
      <c r="C13" s="80">
        <v>4</v>
      </c>
      <c r="D13" s="80">
        <v>3</v>
      </c>
      <c r="E13" s="87">
        <v>1</v>
      </c>
      <c r="F13" s="127">
        <f t="shared" si="0"/>
        <v>17</v>
      </c>
      <c r="G13" s="81">
        <f t="shared" si="1"/>
        <v>37</v>
      </c>
      <c r="H13" s="115"/>
      <c r="I13" s="89">
        <v>17.5</v>
      </c>
      <c r="J13" s="91"/>
      <c r="K13" s="80">
        <v>3</v>
      </c>
      <c r="L13" s="80">
        <v>1</v>
      </c>
      <c r="M13" s="80"/>
      <c r="N13" s="80">
        <v>1</v>
      </c>
      <c r="O13" s="80"/>
      <c r="P13" s="82">
        <f t="shared" si="2"/>
        <v>37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213</v>
      </c>
      <c r="B14" s="79">
        <v>10</v>
      </c>
      <c r="C14" s="80">
        <v>6</v>
      </c>
      <c r="D14" s="80">
        <v>1</v>
      </c>
      <c r="E14" s="87">
        <v>3</v>
      </c>
      <c r="F14" s="127">
        <f t="shared" si="0"/>
        <v>20</v>
      </c>
      <c r="G14" s="81">
        <f t="shared" si="1"/>
        <v>51.5</v>
      </c>
      <c r="H14" s="115"/>
      <c r="I14" s="89">
        <v>16</v>
      </c>
      <c r="J14" s="91"/>
      <c r="K14" s="80">
        <v>4</v>
      </c>
      <c r="L14" s="80"/>
      <c r="M14" s="80">
        <v>2</v>
      </c>
      <c r="N14" s="80">
        <v>3</v>
      </c>
      <c r="O14" s="80"/>
      <c r="P14" s="82">
        <f t="shared" si="2"/>
        <v>51.5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217</v>
      </c>
      <c r="B15" s="79">
        <v>8</v>
      </c>
      <c r="C15" s="80">
        <v>6</v>
      </c>
      <c r="D15" s="80">
        <v>2</v>
      </c>
      <c r="E15" s="80">
        <v>1</v>
      </c>
      <c r="F15" s="127">
        <f t="shared" si="0"/>
        <v>17</v>
      </c>
      <c r="G15" s="81">
        <f t="shared" si="1"/>
        <v>33.5</v>
      </c>
      <c r="H15" s="115"/>
      <c r="I15" s="88">
        <v>14</v>
      </c>
      <c r="J15" s="91"/>
      <c r="K15" s="80">
        <v>4</v>
      </c>
      <c r="L15" s="80">
        <v>1</v>
      </c>
      <c r="M15" s="80"/>
      <c r="N15" s="80"/>
      <c r="O15" s="80"/>
      <c r="P15" s="82">
        <f t="shared" si="2"/>
        <v>33.5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218</v>
      </c>
      <c r="B16" s="79">
        <v>8</v>
      </c>
      <c r="C16" s="80">
        <v>6</v>
      </c>
      <c r="D16" s="80"/>
      <c r="E16" s="80">
        <v>1</v>
      </c>
      <c r="F16" s="127">
        <f t="shared" si="0"/>
        <v>15</v>
      </c>
      <c r="G16" s="81">
        <f t="shared" si="1"/>
        <v>33.5</v>
      </c>
      <c r="H16" s="115"/>
      <c r="I16" s="89">
        <v>7</v>
      </c>
      <c r="J16" s="91"/>
      <c r="K16" s="80">
        <v>4</v>
      </c>
      <c r="L16" s="80"/>
      <c r="M16" s="80">
        <v>1</v>
      </c>
      <c r="N16" s="80">
        <v>2</v>
      </c>
      <c r="O16" s="80"/>
      <c r="P16" s="82">
        <f t="shared" si="2"/>
        <v>33.5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221</v>
      </c>
      <c r="B17" s="79">
        <v>10</v>
      </c>
      <c r="C17" s="80">
        <v>8</v>
      </c>
      <c r="D17" s="80">
        <v>5</v>
      </c>
      <c r="E17" s="80"/>
      <c r="F17" s="127">
        <f t="shared" si="0"/>
        <v>23</v>
      </c>
      <c r="G17" s="81">
        <f t="shared" si="1"/>
        <v>35</v>
      </c>
      <c r="H17" s="115"/>
      <c r="I17" s="89">
        <v>24.5</v>
      </c>
      <c r="J17" s="91"/>
      <c r="K17" s="80">
        <v>3</v>
      </c>
      <c r="L17" s="80"/>
      <c r="M17" s="80"/>
      <c r="N17" s="80"/>
      <c r="O17" s="80"/>
      <c r="P17" s="82">
        <f t="shared" si="2"/>
        <v>35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224</v>
      </c>
      <c r="B18" s="79">
        <v>7</v>
      </c>
      <c r="C18" s="80">
        <v>5</v>
      </c>
      <c r="D18" s="80">
        <v>2</v>
      </c>
      <c r="E18" s="80">
        <v>1</v>
      </c>
      <c r="F18" s="127">
        <f t="shared" si="0"/>
        <v>15</v>
      </c>
      <c r="G18" s="81">
        <f t="shared" si="1"/>
        <v>30</v>
      </c>
      <c r="H18" s="115"/>
      <c r="I18" s="89">
        <v>16</v>
      </c>
      <c r="J18" s="91"/>
      <c r="K18" s="80">
        <v>3</v>
      </c>
      <c r="L18" s="80"/>
      <c r="M18" s="80"/>
      <c r="N18" s="80">
        <v>1</v>
      </c>
      <c r="O18" s="80"/>
      <c r="P18" s="82">
        <f t="shared" si="2"/>
        <v>30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225</v>
      </c>
      <c r="B19" s="79">
        <v>8</v>
      </c>
      <c r="C19" s="80">
        <v>9</v>
      </c>
      <c r="D19" s="80">
        <v>4</v>
      </c>
      <c r="E19" s="80">
        <v>1</v>
      </c>
      <c r="F19" s="127">
        <f t="shared" si="0"/>
        <v>22</v>
      </c>
      <c r="G19" s="81">
        <f t="shared" si="1"/>
        <v>33.5</v>
      </c>
      <c r="H19" s="115"/>
      <c r="I19" s="89">
        <v>17.5</v>
      </c>
      <c r="J19" s="91"/>
      <c r="K19" s="80">
        <v>2</v>
      </c>
      <c r="L19" s="80"/>
      <c r="M19" s="80">
        <v>1</v>
      </c>
      <c r="N19" s="80"/>
      <c r="O19" s="80">
        <v>1</v>
      </c>
      <c r="P19" s="82">
        <f t="shared" si="2"/>
        <v>33.5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226</v>
      </c>
      <c r="B20" s="79">
        <v>9</v>
      </c>
      <c r="C20" s="80">
        <v>5</v>
      </c>
      <c r="D20" s="80"/>
      <c r="E20" s="80">
        <v>1</v>
      </c>
      <c r="F20" s="127">
        <f t="shared" si="0"/>
        <v>15</v>
      </c>
      <c r="G20" s="81">
        <f t="shared" si="1"/>
        <v>37</v>
      </c>
      <c r="H20" s="115"/>
      <c r="I20" s="89">
        <v>14</v>
      </c>
      <c r="J20" s="91"/>
      <c r="K20" s="80">
        <v>5</v>
      </c>
      <c r="L20" s="80"/>
      <c r="M20" s="80">
        <v>1</v>
      </c>
      <c r="N20" s="80"/>
      <c r="O20" s="80"/>
      <c r="P20" s="82">
        <f t="shared" si="2"/>
        <v>37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228</v>
      </c>
      <c r="B21" s="79">
        <v>9</v>
      </c>
      <c r="C21" s="80">
        <v>5</v>
      </c>
      <c r="D21" s="80">
        <v>2</v>
      </c>
      <c r="E21" s="80"/>
      <c r="F21" s="127">
        <f t="shared" si="0"/>
        <v>16</v>
      </c>
      <c r="G21" s="81">
        <f t="shared" si="1"/>
        <v>31.5</v>
      </c>
      <c r="H21" s="115"/>
      <c r="I21" s="89">
        <v>17.5</v>
      </c>
      <c r="J21" s="91"/>
      <c r="K21" s="80">
        <v>2</v>
      </c>
      <c r="L21" s="80"/>
      <c r="M21" s="80"/>
      <c r="N21" s="80">
        <v>2</v>
      </c>
      <c r="O21" s="80"/>
      <c r="P21" s="82">
        <f t="shared" si="2"/>
        <v>31.5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229</v>
      </c>
      <c r="B22" s="79">
        <v>12</v>
      </c>
      <c r="C22" s="80">
        <v>3</v>
      </c>
      <c r="D22" s="80">
        <v>2</v>
      </c>
      <c r="E22" s="80">
        <v>3</v>
      </c>
      <c r="F22" s="127">
        <f t="shared" si="0"/>
        <v>20</v>
      </c>
      <c r="G22" s="81">
        <f t="shared" si="1"/>
        <v>58.5</v>
      </c>
      <c r="H22" s="115"/>
      <c r="I22" s="89">
        <v>10.5</v>
      </c>
      <c r="J22" s="91">
        <v>0.5</v>
      </c>
      <c r="K22" s="80">
        <v>5</v>
      </c>
      <c r="L22" s="80">
        <v>2</v>
      </c>
      <c r="M22" s="80">
        <v>1</v>
      </c>
      <c r="N22" s="80">
        <v>4</v>
      </c>
      <c r="O22" s="80"/>
      <c r="P22" s="82">
        <f t="shared" si="2"/>
        <v>58.5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230</v>
      </c>
      <c r="B23" s="79">
        <v>7</v>
      </c>
      <c r="C23" s="80">
        <v>3</v>
      </c>
      <c r="D23" s="80">
        <v>1</v>
      </c>
      <c r="E23" s="80">
        <v>1</v>
      </c>
      <c r="F23" s="127">
        <f t="shared" si="0"/>
        <v>12</v>
      </c>
      <c r="G23" s="81">
        <f t="shared" si="1"/>
        <v>30</v>
      </c>
      <c r="H23" s="115"/>
      <c r="I23" s="88">
        <v>23</v>
      </c>
      <c r="J23" s="91"/>
      <c r="K23" s="80">
        <v>1</v>
      </c>
      <c r="L23" s="80"/>
      <c r="M23" s="80"/>
      <c r="N23" s="80">
        <v>1</v>
      </c>
      <c r="O23" s="80"/>
      <c r="P23" s="82">
        <f t="shared" si="2"/>
        <v>30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231</v>
      </c>
      <c r="B24" s="79">
        <v>9</v>
      </c>
      <c r="C24" s="80">
        <v>4</v>
      </c>
      <c r="D24" s="80">
        <v>1</v>
      </c>
      <c r="E24" s="80">
        <v>4</v>
      </c>
      <c r="F24" s="127">
        <f t="shared" si="0"/>
        <v>18</v>
      </c>
      <c r="G24" s="81">
        <f t="shared" si="1"/>
        <v>53.5</v>
      </c>
      <c r="H24" s="115"/>
      <c r="I24" s="89">
        <v>10.5</v>
      </c>
      <c r="J24" s="91"/>
      <c r="K24" s="80">
        <v>4</v>
      </c>
      <c r="L24" s="80">
        <v>1</v>
      </c>
      <c r="M24" s="80">
        <v>3</v>
      </c>
      <c r="N24" s="80">
        <v>2</v>
      </c>
      <c r="O24" s="80"/>
      <c r="P24" s="82">
        <f t="shared" si="2"/>
        <v>53.5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234</v>
      </c>
      <c r="B25" s="79">
        <v>11</v>
      </c>
      <c r="C25" s="80">
        <v>4</v>
      </c>
      <c r="D25" s="80"/>
      <c r="E25" s="80"/>
      <c r="F25" s="127">
        <f t="shared" si="0"/>
        <v>15</v>
      </c>
      <c r="G25" s="81">
        <f t="shared" si="1"/>
        <v>38.5</v>
      </c>
      <c r="H25" s="115"/>
      <c r="I25" s="89">
        <v>21</v>
      </c>
      <c r="J25" s="91">
        <v>1.5</v>
      </c>
      <c r="K25" s="80">
        <v>3</v>
      </c>
      <c r="L25" s="80"/>
      <c r="M25" s="80"/>
      <c r="N25" s="80">
        <v>2</v>
      </c>
      <c r="O25" s="80"/>
      <c r="P25" s="82">
        <f t="shared" si="2"/>
        <v>38.5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235</v>
      </c>
      <c r="B26" s="79">
        <v>7</v>
      </c>
      <c r="C26" s="80">
        <v>2</v>
      </c>
      <c r="D26" s="80"/>
      <c r="E26" s="80">
        <v>1</v>
      </c>
      <c r="F26" s="127">
        <f t="shared" si="0"/>
        <v>10</v>
      </c>
      <c r="G26" s="81">
        <f t="shared" si="1"/>
        <v>30</v>
      </c>
      <c r="H26" s="115"/>
      <c r="I26" s="89">
        <v>0</v>
      </c>
      <c r="J26" s="91"/>
      <c r="K26" s="80">
        <v>5</v>
      </c>
      <c r="L26" s="80"/>
      <c r="M26" s="80">
        <v>1</v>
      </c>
      <c r="N26" s="80">
        <v>2</v>
      </c>
      <c r="O26" s="80"/>
      <c r="P26" s="82">
        <f t="shared" si="2"/>
        <v>30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40</v>
      </c>
      <c r="B27" s="79">
        <v>3</v>
      </c>
      <c r="C27" s="80">
        <v>3</v>
      </c>
      <c r="D27" s="80">
        <v>3</v>
      </c>
      <c r="E27" s="80"/>
      <c r="F27" s="127">
        <f t="shared" si="0"/>
        <v>9</v>
      </c>
      <c r="G27" s="81">
        <f t="shared" si="1"/>
        <v>10.5</v>
      </c>
      <c r="H27" s="115"/>
      <c r="I27" s="89">
        <v>0</v>
      </c>
      <c r="J27" s="91"/>
      <c r="K27" s="80">
        <v>3</v>
      </c>
      <c r="L27" s="80"/>
      <c r="M27" s="80"/>
      <c r="N27" s="80"/>
      <c r="O27" s="80"/>
      <c r="P27" s="82">
        <f t="shared" si="2"/>
        <v>10.5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41</v>
      </c>
      <c r="B28" s="79">
        <v>6</v>
      </c>
      <c r="C28" s="80">
        <v>5</v>
      </c>
      <c r="D28" s="80">
        <v>2</v>
      </c>
      <c r="E28" s="80"/>
      <c r="F28" s="127">
        <f t="shared" si="0"/>
        <v>13</v>
      </c>
      <c r="G28" s="81">
        <f t="shared" si="1"/>
        <v>21</v>
      </c>
      <c r="H28" s="115"/>
      <c r="I28" s="89">
        <v>7</v>
      </c>
      <c r="J28" s="91"/>
      <c r="K28" s="80">
        <v>3</v>
      </c>
      <c r="L28" s="80"/>
      <c r="M28" s="80"/>
      <c r="N28" s="80"/>
      <c r="O28" s="80">
        <v>1</v>
      </c>
      <c r="P28" s="82">
        <f t="shared" si="2"/>
        <v>21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45</v>
      </c>
      <c r="B29" s="79">
        <v>12</v>
      </c>
      <c r="C29" s="80">
        <v>2</v>
      </c>
      <c r="D29" s="80"/>
      <c r="E29" s="80">
        <v>1</v>
      </c>
      <c r="F29" s="127">
        <f t="shared" si="0"/>
        <v>15</v>
      </c>
      <c r="G29" s="81">
        <f t="shared" si="1"/>
        <v>47.5</v>
      </c>
      <c r="H29" s="115"/>
      <c r="I29" s="88">
        <v>26.5</v>
      </c>
      <c r="J29" s="91"/>
      <c r="K29" s="80">
        <v>4</v>
      </c>
      <c r="L29" s="80"/>
      <c r="M29" s="80"/>
      <c r="N29" s="80">
        <v>2</v>
      </c>
      <c r="O29" s="80"/>
      <c r="P29" s="82">
        <f t="shared" si="2"/>
        <v>47.5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82</v>
      </c>
      <c r="L88" s="100">
        <f>SUM(L4:L87)</f>
        <v>15</v>
      </c>
      <c r="M88" s="100">
        <f t="shared" ref="M88:N88" si="8">SUM(M4:M87)</f>
        <v>16</v>
      </c>
      <c r="N88" s="100">
        <f t="shared" si="8"/>
        <v>25</v>
      </c>
      <c r="O88" s="100">
        <f>SUM(O4:O87)</f>
        <v>3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196</v>
      </c>
      <c r="C89" s="105">
        <f t="shared" si="9"/>
        <v>102</v>
      </c>
      <c r="D89" s="105">
        <f t="shared" si="9"/>
        <v>41</v>
      </c>
      <c r="E89" s="105">
        <f t="shared" si="9"/>
        <v>37</v>
      </c>
      <c r="F89" s="125">
        <f t="shared" si="9"/>
        <v>376</v>
      </c>
      <c r="G89" s="123">
        <f t="shared" si="9"/>
        <v>889.5</v>
      </c>
      <c r="H89" s="115"/>
      <c r="I89" s="106">
        <f>SUM(I4:I87)</f>
        <v>334</v>
      </c>
      <c r="J89" s="107">
        <f>SUM(J4:J87)</f>
        <v>2</v>
      </c>
      <c r="K89" s="107">
        <f>K88*3.5</f>
        <v>287</v>
      </c>
      <c r="L89" s="107">
        <f>L88*5.5</f>
        <v>82.5</v>
      </c>
      <c r="M89" s="107">
        <f t="shared" ref="M89" si="10">M88*5.5</f>
        <v>88</v>
      </c>
      <c r="N89" s="107">
        <f>N88*3.5</f>
        <v>87.5</v>
      </c>
      <c r="O89" s="107">
        <f>O88*3.5</f>
        <v>10.5</v>
      </c>
      <c r="P89" s="108">
        <f>SUM(P4:P87)</f>
        <v>889.5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686</v>
      </c>
      <c r="C90" s="112"/>
      <c r="D90" s="112"/>
      <c r="E90" s="123">
        <f>E89*5.5</f>
        <v>203.5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GnknwtXwsAy0rjs/d6DcMooypWE0iUkXygTQLKtq/7VA2MQ+XoAv5Hln1rqKiXU2MubAlGfmM8ee2nCjmmmjkw==" saltValue="Rl4SenSRVwrRFHKvCyMoV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  <ignoredErrors>
    <ignoredError sqref="F4:F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9" style="56" customWidth="1"/>
    <col min="3" max="3" width="8.88671875" style="56" customWidth="1"/>
    <col min="4" max="4" width="9.109375" style="56" customWidth="1"/>
    <col min="5" max="5" width="8.5546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10.1093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401</v>
      </c>
      <c r="B4" s="79">
        <v>3</v>
      </c>
      <c r="C4" s="80">
        <v>2</v>
      </c>
      <c r="D4" s="80"/>
      <c r="E4" s="80"/>
      <c r="F4" s="127">
        <f t="shared" ref="F4:F67" si="0">SUM(B4:E4)</f>
        <v>5</v>
      </c>
      <c r="G4" s="81">
        <f>SUM(B4*3.5)+(E4*5.5)</f>
        <v>10.5</v>
      </c>
      <c r="H4" s="115"/>
      <c r="I4" s="88">
        <v>0</v>
      </c>
      <c r="J4" s="91"/>
      <c r="K4" s="80">
        <v>2</v>
      </c>
      <c r="L4" s="80"/>
      <c r="M4" s="80"/>
      <c r="N4" s="80"/>
      <c r="O4" s="80">
        <v>1</v>
      </c>
      <c r="P4" s="82">
        <f>SUM(I4)+(K4*3.5)+(L4*5.5)+(M4*5.5)+(N4*3.5)+(O4*3.5)-(Q4*3.5+R4*5.5)</f>
        <v>10.5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404</v>
      </c>
      <c r="B5" s="79">
        <v>8</v>
      </c>
      <c r="C5" s="80">
        <v>1</v>
      </c>
      <c r="D5" s="80"/>
      <c r="E5" s="80">
        <v>1</v>
      </c>
      <c r="F5" s="127">
        <f t="shared" si="0"/>
        <v>10</v>
      </c>
      <c r="G5" s="81">
        <f t="shared" ref="G5:G68" si="1">SUM(B5*3.5)+(E5*5.5)</f>
        <v>33.5</v>
      </c>
      <c r="H5" s="115"/>
      <c r="I5" s="88">
        <v>14</v>
      </c>
      <c r="J5" s="91"/>
      <c r="K5" s="80">
        <v>4</v>
      </c>
      <c r="L5" s="80">
        <v>1</v>
      </c>
      <c r="M5" s="80"/>
      <c r="N5" s="80"/>
      <c r="O5" s="80"/>
      <c r="P5" s="82">
        <f t="shared" ref="P5:P68" si="2">SUM(I5)+(K5*3.5)+(L5*5.5)+(M5*5.5)+(N5*3.5)+(O5*3.5)-(Q5*3.5+R5*5.5)</f>
        <v>33.5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406</v>
      </c>
      <c r="B6" s="79">
        <v>7</v>
      </c>
      <c r="C6" s="80">
        <v>1</v>
      </c>
      <c r="D6" s="80">
        <v>3</v>
      </c>
      <c r="E6" s="80"/>
      <c r="F6" s="127">
        <f t="shared" si="0"/>
        <v>11</v>
      </c>
      <c r="G6" s="81">
        <f t="shared" si="1"/>
        <v>24.5</v>
      </c>
      <c r="H6" s="115"/>
      <c r="I6" s="89">
        <v>17.5</v>
      </c>
      <c r="J6" s="91"/>
      <c r="K6" s="80">
        <v>2</v>
      </c>
      <c r="L6" s="80"/>
      <c r="M6" s="80"/>
      <c r="N6" s="80"/>
      <c r="O6" s="80"/>
      <c r="P6" s="82">
        <f t="shared" si="2"/>
        <v>24.5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408</v>
      </c>
      <c r="B7" s="79">
        <v>5</v>
      </c>
      <c r="C7" s="80"/>
      <c r="D7" s="80">
        <v>1</v>
      </c>
      <c r="E7" s="80"/>
      <c r="F7" s="127">
        <f t="shared" si="0"/>
        <v>6</v>
      </c>
      <c r="G7" s="81">
        <f t="shared" si="1"/>
        <v>17.5</v>
      </c>
      <c r="H7" s="115"/>
      <c r="I7" s="89">
        <v>10.5</v>
      </c>
      <c r="J7" s="91"/>
      <c r="K7" s="80">
        <v>2</v>
      </c>
      <c r="L7" s="80"/>
      <c r="M7" s="80"/>
      <c r="N7" s="80"/>
      <c r="O7" s="80"/>
      <c r="P7" s="82">
        <f t="shared" si="2"/>
        <v>17.5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409</v>
      </c>
      <c r="B8" s="79">
        <v>5</v>
      </c>
      <c r="C8" s="80"/>
      <c r="D8" s="80"/>
      <c r="E8" s="80">
        <v>2</v>
      </c>
      <c r="F8" s="127">
        <f t="shared" si="0"/>
        <v>7</v>
      </c>
      <c r="G8" s="81">
        <f t="shared" si="1"/>
        <v>28.5</v>
      </c>
      <c r="H8" s="115"/>
      <c r="I8" s="88">
        <v>0</v>
      </c>
      <c r="J8" s="91"/>
      <c r="K8" s="80">
        <v>5</v>
      </c>
      <c r="L8" s="80">
        <v>2</v>
      </c>
      <c r="M8" s="80"/>
      <c r="N8" s="80"/>
      <c r="O8" s="80"/>
      <c r="P8" s="82">
        <f t="shared" si="2"/>
        <v>28.5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40</v>
      </c>
      <c r="B9" s="79">
        <v>2</v>
      </c>
      <c r="C9" s="80">
        <v>1</v>
      </c>
      <c r="D9" s="80">
        <v>1</v>
      </c>
      <c r="E9" s="80"/>
      <c r="F9" s="127">
        <f t="shared" si="0"/>
        <v>4</v>
      </c>
      <c r="G9" s="81">
        <f t="shared" si="1"/>
        <v>7</v>
      </c>
      <c r="H9" s="115"/>
      <c r="I9" s="89">
        <v>3.5</v>
      </c>
      <c r="J9" s="91"/>
      <c r="K9" s="80">
        <v>1</v>
      </c>
      <c r="L9" s="80"/>
      <c r="M9" s="80"/>
      <c r="N9" s="80"/>
      <c r="O9" s="80"/>
      <c r="P9" s="82">
        <f t="shared" si="2"/>
        <v>7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41</v>
      </c>
      <c r="B10" s="79">
        <v>3</v>
      </c>
      <c r="C10" s="80">
        <v>1</v>
      </c>
      <c r="D10" s="80"/>
      <c r="E10" s="80">
        <v>1</v>
      </c>
      <c r="F10" s="127">
        <f t="shared" si="0"/>
        <v>5</v>
      </c>
      <c r="G10" s="81">
        <f t="shared" si="1"/>
        <v>16</v>
      </c>
      <c r="H10" s="115"/>
      <c r="I10" s="89">
        <v>7</v>
      </c>
      <c r="J10" s="91">
        <v>3</v>
      </c>
      <c r="K10" s="80">
        <v>1</v>
      </c>
      <c r="L10" s="80">
        <v>1</v>
      </c>
      <c r="M10" s="80"/>
      <c r="N10" s="80"/>
      <c r="O10" s="80"/>
      <c r="P10" s="82">
        <f t="shared" si="2"/>
        <v>16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/>
      <c r="B11" s="79"/>
      <c r="C11" s="80"/>
      <c r="D11" s="80"/>
      <c r="E11" s="80"/>
      <c r="F11" s="127">
        <f t="shared" si="0"/>
        <v>0</v>
      </c>
      <c r="G11" s="81">
        <f t="shared" si="1"/>
        <v>0</v>
      </c>
      <c r="H11" s="115"/>
      <c r="I11" s="89"/>
      <c r="J11" s="91"/>
      <c r="K11" s="80"/>
      <c r="L11" s="80"/>
      <c r="M11" s="80"/>
      <c r="N11" s="80"/>
      <c r="O11" s="80"/>
      <c r="P11" s="82">
        <f t="shared" si="2"/>
        <v>0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/>
      <c r="B12" s="79"/>
      <c r="C12" s="80"/>
      <c r="D12" s="80"/>
      <c r="E12" s="80"/>
      <c r="F12" s="127">
        <f t="shared" si="0"/>
        <v>0</v>
      </c>
      <c r="G12" s="81">
        <f t="shared" si="1"/>
        <v>0</v>
      </c>
      <c r="H12" s="115"/>
      <c r="I12" s="89"/>
      <c r="J12" s="91"/>
      <c r="K12" s="80"/>
      <c r="L12" s="80"/>
      <c r="M12" s="80"/>
      <c r="N12" s="80"/>
      <c r="O12" s="80"/>
      <c r="P12" s="82">
        <f t="shared" si="2"/>
        <v>0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/>
      <c r="B13" s="79"/>
      <c r="C13" s="80"/>
      <c r="D13" s="80"/>
      <c r="E13" s="87"/>
      <c r="F13" s="127">
        <f t="shared" si="0"/>
        <v>0</v>
      </c>
      <c r="G13" s="81">
        <f t="shared" si="1"/>
        <v>0</v>
      </c>
      <c r="H13" s="115"/>
      <c r="I13" s="89"/>
      <c r="J13" s="91"/>
      <c r="K13" s="80"/>
      <c r="L13" s="80"/>
      <c r="M13" s="80"/>
      <c r="N13" s="80"/>
      <c r="O13" s="80"/>
      <c r="P13" s="82">
        <f t="shared" si="2"/>
        <v>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7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160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160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17</v>
      </c>
      <c r="L88" s="100">
        <f>SUM(L4:L87)</f>
        <v>4</v>
      </c>
      <c r="M88" s="100">
        <f>SUM(M4:M87)</f>
        <v>0</v>
      </c>
      <c r="N88" s="100">
        <f>SUM(N4:N87)</f>
        <v>0</v>
      </c>
      <c r="O88" s="100">
        <f>SUM(O4:O87)</f>
        <v>1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8">SUM(B4:B87)</f>
        <v>33</v>
      </c>
      <c r="C89" s="105">
        <f t="shared" si="8"/>
        <v>6</v>
      </c>
      <c r="D89" s="105">
        <f t="shared" si="8"/>
        <v>5</v>
      </c>
      <c r="E89" s="105">
        <f t="shared" si="8"/>
        <v>4</v>
      </c>
      <c r="F89" s="125">
        <f t="shared" si="8"/>
        <v>48</v>
      </c>
      <c r="G89" s="123">
        <f t="shared" si="8"/>
        <v>137.5</v>
      </c>
      <c r="H89" s="115"/>
      <c r="I89" s="106">
        <f>SUM(I4:I87)</f>
        <v>52.5</v>
      </c>
      <c r="J89" s="107">
        <f>SUM(J4:J87)</f>
        <v>3</v>
      </c>
      <c r="K89" s="107">
        <f>K88*3.5</f>
        <v>59.5</v>
      </c>
      <c r="L89" s="107">
        <f>L88*5.5</f>
        <v>22</v>
      </c>
      <c r="M89" s="107">
        <f t="shared" ref="M89" si="9">M88*5.5</f>
        <v>0</v>
      </c>
      <c r="N89" s="107">
        <f>N88*3.5</f>
        <v>0</v>
      </c>
      <c r="O89" s="107">
        <f>O88*3.5</f>
        <v>3.5</v>
      </c>
      <c r="P89" s="108">
        <f>SUM(P4:P87)</f>
        <v>137.5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115.5</v>
      </c>
      <c r="C90" s="112"/>
      <c r="D90" s="112"/>
      <c r="E90" s="123">
        <f>E89*5.5</f>
        <v>22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aWqngG51JuwIC6PQRx21afM/cQZ9jG9RywoDEiKGTKzp74Rx0/U9cPB0Kp7ZAX22FBJBtndEt71Wl5t34V4HmQ==" saltValue="XQN407DdiJJq/7uDTk/Oe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49" firstPageNumber="0" orientation="portrait" horizontalDpi="300" verticalDpi="300" r:id="rId1"/>
  <ignoredErrors>
    <ignoredError sqref="F4:F34 F35:F37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U92"/>
  <sheetViews>
    <sheetView zoomScale="110" zoomScaleNormal="110" workbookViewId="0">
      <pane ySplit="2" topLeftCell="A60" activePane="bottomLeft" state="frozen"/>
      <selection pane="bottomLeft" activeCell="I12" sqref="I12"/>
    </sheetView>
  </sheetViews>
  <sheetFormatPr defaultColWidth="9.109375" defaultRowHeight="13.2" x14ac:dyDescent="0.25"/>
  <cols>
    <col min="1" max="1" width="9.44140625" style="55" bestFit="1" customWidth="1"/>
    <col min="2" max="2" width="8.109375" style="56" customWidth="1"/>
    <col min="3" max="3" width="8.88671875" style="56" customWidth="1"/>
    <col min="4" max="4" width="8.5546875" style="56" customWidth="1"/>
    <col min="5" max="5" width="7.5546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9.8867187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301</v>
      </c>
      <c r="B4" s="79">
        <v>10</v>
      </c>
      <c r="C4" s="80">
        <v>1</v>
      </c>
      <c r="D4" s="80"/>
      <c r="E4" s="80"/>
      <c r="F4" s="127">
        <f t="shared" ref="F4:F67" si="0">SUM(B4:E4)</f>
        <v>11</v>
      </c>
      <c r="G4" s="81">
        <f>SUM(B4*3.5)+(E4*5.5)</f>
        <v>35</v>
      </c>
      <c r="H4" s="115"/>
      <c r="I4" s="88">
        <v>31.5</v>
      </c>
      <c r="J4" s="91"/>
      <c r="K4" s="80">
        <v>1</v>
      </c>
      <c r="L4" s="80"/>
      <c r="M4" s="80"/>
      <c r="N4" s="80"/>
      <c r="O4" s="80"/>
      <c r="P4" s="82">
        <f>SUM(I4)+(K4*3.5)+(L4*5.5)+(M4*5.5)+(N4*3.5)+(O4*3.5)-(Q4*3.5+R4*5.5)</f>
        <v>35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302</v>
      </c>
      <c r="B5" s="79">
        <v>6</v>
      </c>
      <c r="C5" s="80">
        <v>1</v>
      </c>
      <c r="D5" s="80">
        <v>3</v>
      </c>
      <c r="E5" s="80">
        <v>1</v>
      </c>
      <c r="F5" s="127">
        <f t="shared" si="0"/>
        <v>11</v>
      </c>
      <c r="G5" s="81">
        <f t="shared" ref="G5:G68" si="1">SUM(B5*3.5)+(E5*5.5)</f>
        <v>26.5</v>
      </c>
      <c r="H5" s="115"/>
      <c r="I5" s="88">
        <v>26.5</v>
      </c>
      <c r="J5" s="91"/>
      <c r="K5" s="80"/>
      <c r="L5" s="80"/>
      <c r="M5" s="80"/>
      <c r="N5" s="80"/>
      <c r="O5" s="80"/>
      <c r="P5" s="82">
        <f t="shared" ref="P5:P68" si="2">SUM(I5)+(K5*3.5)+(L5*5.5)+(M5*5.5)+(N5*3.5)+(O5*3.5)-(Q5*3.5+R5*5.5)</f>
        <v>26.5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303</v>
      </c>
      <c r="B6" s="79">
        <v>5</v>
      </c>
      <c r="C6" s="80">
        <v>4</v>
      </c>
      <c r="D6" s="80">
        <v>2</v>
      </c>
      <c r="E6" s="80">
        <v>2</v>
      </c>
      <c r="F6" s="127">
        <f t="shared" si="0"/>
        <v>13</v>
      </c>
      <c r="G6" s="81">
        <f t="shared" si="1"/>
        <v>28.5</v>
      </c>
      <c r="H6" s="115"/>
      <c r="I6" s="89">
        <v>17.5</v>
      </c>
      <c r="J6" s="91"/>
      <c r="K6" s="80"/>
      <c r="L6" s="80">
        <v>2</v>
      </c>
      <c r="M6" s="80"/>
      <c r="N6" s="80"/>
      <c r="O6" s="80"/>
      <c r="P6" s="82">
        <f t="shared" si="2"/>
        <v>28.5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304</v>
      </c>
      <c r="B7" s="79">
        <v>3</v>
      </c>
      <c r="C7" s="80">
        <v>3</v>
      </c>
      <c r="D7" s="80">
        <v>2</v>
      </c>
      <c r="E7" s="80"/>
      <c r="F7" s="127">
        <f t="shared" si="0"/>
        <v>8</v>
      </c>
      <c r="G7" s="81">
        <f t="shared" si="1"/>
        <v>10.5</v>
      </c>
      <c r="H7" s="115"/>
      <c r="I7" s="89">
        <v>0</v>
      </c>
      <c r="J7" s="91"/>
      <c r="K7" s="80">
        <v>3</v>
      </c>
      <c r="L7" s="80"/>
      <c r="M7" s="80"/>
      <c r="N7" s="80"/>
      <c r="O7" s="80"/>
      <c r="P7" s="82">
        <f t="shared" si="2"/>
        <v>10.5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305</v>
      </c>
      <c r="B8" s="79">
        <v>4</v>
      </c>
      <c r="C8" s="80">
        <v>4</v>
      </c>
      <c r="D8" s="80"/>
      <c r="E8" s="80">
        <v>1</v>
      </c>
      <c r="F8" s="127">
        <f t="shared" si="0"/>
        <v>9</v>
      </c>
      <c r="G8" s="81">
        <f t="shared" si="1"/>
        <v>19.5</v>
      </c>
      <c r="H8" s="115"/>
      <c r="I8" s="88">
        <v>0</v>
      </c>
      <c r="J8" s="91"/>
      <c r="K8" s="80">
        <v>4</v>
      </c>
      <c r="L8" s="80">
        <v>1</v>
      </c>
      <c r="M8" s="80"/>
      <c r="N8" s="80"/>
      <c r="O8" s="80"/>
      <c r="P8" s="82">
        <f t="shared" si="2"/>
        <v>19.5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306</v>
      </c>
      <c r="B9" s="79">
        <v>9</v>
      </c>
      <c r="C9" s="80">
        <v>8</v>
      </c>
      <c r="D9" s="80">
        <v>1</v>
      </c>
      <c r="E9" s="80"/>
      <c r="F9" s="127">
        <f t="shared" si="0"/>
        <v>18</v>
      </c>
      <c r="G9" s="81">
        <f t="shared" si="1"/>
        <v>31.5</v>
      </c>
      <c r="H9" s="115"/>
      <c r="I9" s="89">
        <v>10.5</v>
      </c>
      <c r="J9" s="91"/>
      <c r="K9" s="80">
        <v>6</v>
      </c>
      <c r="L9" s="80"/>
      <c r="M9" s="80"/>
      <c r="N9" s="80"/>
      <c r="O9" s="80"/>
      <c r="P9" s="82">
        <f t="shared" si="2"/>
        <v>31.5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308</v>
      </c>
      <c r="B10" s="79">
        <v>8</v>
      </c>
      <c r="C10" s="80"/>
      <c r="D10" s="80">
        <v>4</v>
      </c>
      <c r="E10" s="80"/>
      <c r="F10" s="127">
        <f t="shared" si="0"/>
        <v>12</v>
      </c>
      <c r="G10" s="81">
        <f t="shared" si="1"/>
        <v>28</v>
      </c>
      <c r="H10" s="115"/>
      <c r="I10" s="89">
        <v>7</v>
      </c>
      <c r="J10" s="91"/>
      <c r="K10" s="80">
        <v>6</v>
      </c>
      <c r="L10" s="80"/>
      <c r="M10" s="80"/>
      <c r="N10" s="80"/>
      <c r="O10" s="80"/>
      <c r="P10" s="82">
        <f t="shared" si="2"/>
        <v>28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309</v>
      </c>
      <c r="B11" s="79">
        <v>8</v>
      </c>
      <c r="C11" s="80">
        <v>2</v>
      </c>
      <c r="D11" s="80"/>
      <c r="E11" s="80"/>
      <c r="F11" s="127">
        <f t="shared" si="0"/>
        <v>10</v>
      </c>
      <c r="G11" s="81">
        <f t="shared" si="1"/>
        <v>28</v>
      </c>
      <c r="H11" s="115"/>
      <c r="I11" s="89">
        <v>24.5</v>
      </c>
      <c r="J11" s="91"/>
      <c r="K11" s="80">
        <v>1</v>
      </c>
      <c r="L11" s="80"/>
      <c r="M11" s="80"/>
      <c r="N11" s="80"/>
      <c r="O11" s="80"/>
      <c r="P11" s="82">
        <f t="shared" si="2"/>
        <v>28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311</v>
      </c>
      <c r="B12" s="79">
        <v>9</v>
      </c>
      <c r="C12" s="80"/>
      <c r="D12" s="80">
        <v>1</v>
      </c>
      <c r="E12" s="80"/>
      <c r="F12" s="127">
        <f t="shared" si="0"/>
        <v>10</v>
      </c>
      <c r="G12" s="81">
        <f t="shared" si="1"/>
        <v>31.5</v>
      </c>
      <c r="H12" s="115"/>
      <c r="I12" s="89">
        <v>28</v>
      </c>
      <c r="J12" s="91"/>
      <c r="K12" s="80">
        <v>1</v>
      </c>
      <c r="L12" s="80"/>
      <c r="M12" s="80"/>
      <c r="N12" s="80"/>
      <c r="O12" s="80"/>
      <c r="P12" s="82">
        <f t="shared" si="2"/>
        <v>31.5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 t="s">
        <v>41</v>
      </c>
      <c r="B13" s="79">
        <v>3</v>
      </c>
      <c r="C13" s="80">
        <v>1</v>
      </c>
      <c r="D13" s="80">
        <v>3</v>
      </c>
      <c r="E13" s="87"/>
      <c r="F13" s="127">
        <f t="shared" si="0"/>
        <v>7</v>
      </c>
      <c r="G13" s="81">
        <f t="shared" si="1"/>
        <v>10.5</v>
      </c>
      <c r="H13" s="115"/>
      <c r="I13" s="89">
        <v>0</v>
      </c>
      <c r="J13" s="91"/>
      <c r="K13" s="80">
        <v>3</v>
      </c>
      <c r="L13" s="80"/>
      <c r="M13" s="80"/>
      <c r="N13" s="80"/>
      <c r="O13" s="80"/>
      <c r="P13" s="82">
        <f t="shared" si="2"/>
        <v>10.5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 t="s">
        <v>44</v>
      </c>
      <c r="B14" s="79">
        <v>5</v>
      </c>
      <c r="C14" s="80">
        <v>3</v>
      </c>
      <c r="D14" s="80"/>
      <c r="E14" s="87">
        <v>2</v>
      </c>
      <c r="F14" s="127">
        <f t="shared" si="0"/>
        <v>10</v>
      </c>
      <c r="G14" s="81">
        <f t="shared" si="1"/>
        <v>28.5</v>
      </c>
      <c r="H14" s="115"/>
      <c r="I14" s="89">
        <v>5.5</v>
      </c>
      <c r="J14" s="91"/>
      <c r="K14" s="80">
        <v>5</v>
      </c>
      <c r="L14" s="80">
        <v>1</v>
      </c>
      <c r="M14" s="80"/>
      <c r="N14" s="80"/>
      <c r="O14" s="80"/>
      <c r="P14" s="82">
        <f t="shared" si="2"/>
        <v>28.5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30</v>
      </c>
      <c r="L88" s="100">
        <f>SUM(L4:L87)</f>
        <v>4</v>
      </c>
      <c r="M88" s="100">
        <f t="shared" ref="M88:N88" si="8">SUM(M4:M87)</f>
        <v>0</v>
      </c>
      <c r="N88" s="100">
        <f t="shared" si="8"/>
        <v>0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70</v>
      </c>
      <c r="C89" s="105">
        <f t="shared" si="9"/>
        <v>27</v>
      </c>
      <c r="D89" s="105">
        <f t="shared" si="9"/>
        <v>16</v>
      </c>
      <c r="E89" s="105">
        <f t="shared" si="9"/>
        <v>6</v>
      </c>
      <c r="F89" s="125">
        <f t="shared" si="9"/>
        <v>119</v>
      </c>
      <c r="G89" s="123">
        <f t="shared" si="9"/>
        <v>278</v>
      </c>
      <c r="H89" s="115"/>
      <c r="I89" s="106">
        <f>SUM(I4:I87)</f>
        <v>151</v>
      </c>
      <c r="J89" s="107">
        <f>SUM(J4:J87)</f>
        <v>0</v>
      </c>
      <c r="K89" s="107">
        <f>K88*3.5</f>
        <v>105</v>
      </c>
      <c r="L89" s="107">
        <f>L88*5.5</f>
        <v>22</v>
      </c>
      <c r="M89" s="107">
        <f t="shared" ref="M89" si="10">M88*5.5</f>
        <v>0</v>
      </c>
      <c r="N89" s="107">
        <f>N88*3.5</f>
        <v>0</v>
      </c>
      <c r="O89" s="107">
        <f>O88*3.5</f>
        <v>0</v>
      </c>
      <c r="P89" s="108">
        <f>SUM(P4:P87)</f>
        <v>278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245</v>
      </c>
      <c r="C90" s="112"/>
      <c r="D90" s="112"/>
      <c r="E90" s="123">
        <f>E89*5.5</f>
        <v>33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/vs6AYH0iJWqUR3dhnwshNQNboefIKKlwLots2O5xPL3KdMXIDapurOe5aQinw9ZyQGUrbvTBS5lo+rzqSDrGA==" saltValue="B6s0MV2hFydBntymBgY77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4:F47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U92"/>
  <sheetViews>
    <sheetView zoomScale="110" zoomScaleNormal="110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I11" sqref="I11"/>
    </sheetView>
  </sheetViews>
  <sheetFormatPr defaultColWidth="9.109375" defaultRowHeight="13.2" x14ac:dyDescent="0.25"/>
  <cols>
    <col min="1" max="1" width="9.5546875" style="55" customWidth="1"/>
    <col min="2" max="2" width="8.109375" style="56" customWidth="1"/>
    <col min="3" max="3" width="8.88671875" style="56" customWidth="1"/>
    <col min="4" max="4" width="8.44140625" style="56" customWidth="1"/>
    <col min="5" max="5" width="8.1093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9.88671875" style="56" customWidth="1"/>
    <col min="15" max="15" width="8.44140625" style="56" customWidth="1"/>
    <col min="16" max="16" width="11.33203125" style="94" customWidth="1"/>
    <col min="17" max="17" width="8.109375" style="56" customWidth="1"/>
    <col min="18" max="18" width="9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401</v>
      </c>
      <c r="B4" s="79">
        <v>5</v>
      </c>
      <c r="C4" s="80"/>
      <c r="D4" s="80">
        <v>1</v>
      </c>
      <c r="E4" s="80">
        <v>1</v>
      </c>
      <c r="F4" s="127">
        <f t="shared" ref="F4:F67" si="0">SUM(B4:E4)</f>
        <v>7</v>
      </c>
      <c r="G4" s="81">
        <f>SUM(B4*3.5)+(E4*5.5)</f>
        <v>23</v>
      </c>
      <c r="H4" s="115"/>
      <c r="I4" s="88">
        <v>0</v>
      </c>
      <c r="J4" s="91"/>
      <c r="K4" s="80">
        <v>5</v>
      </c>
      <c r="L4" s="80">
        <v>1</v>
      </c>
      <c r="M4" s="80"/>
      <c r="N4" s="80"/>
      <c r="O4" s="80"/>
      <c r="P4" s="82">
        <f>SUM(I4)+(K4*3.5)+(L4*5.5)+(M4*5.5)+(N4*3.5)+(O4*3.5)-(Q4*3.5+R4*5.5)</f>
        <v>23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402</v>
      </c>
      <c r="B5" s="79">
        <v>4</v>
      </c>
      <c r="C5" s="80">
        <v>1</v>
      </c>
      <c r="D5" s="80">
        <v>6</v>
      </c>
      <c r="E5" s="80">
        <v>1</v>
      </c>
      <c r="F5" s="127">
        <f t="shared" si="0"/>
        <v>12</v>
      </c>
      <c r="G5" s="81">
        <f t="shared" ref="G5:G68" si="1">SUM(B5*3.5)+(E5*5.5)</f>
        <v>19.5</v>
      </c>
      <c r="H5" s="115"/>
      <c r="I5" s="88">
        <v>7</v>
      </c>
      <c r="J5" s="91"/>
      <c r="K5" s="80">
        <v>2</v>
      </c>
      <c r="L5" s="80">
        <v>1</v>
      </c>
      <c r="M5" s="80"/>
      <c r="N5" s="80"/>
      <c r="O5" s="80"/>
      <c r="P5" s="82">
        <f t="shared" ref="P5:P68" si="2">SUM(I5)+(K5*3.5)+(L5*5.5)+(M5*5.5)+(N5*3.5)+(O5*3.5)-(Q5*3.5+R5*5.5)</f>
        <v>19.5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404</v>
      </c>
      <c r="B6" s="79">
        <v>14</v>
      </c>
      <c r="C6" s="80">
        <v>1</v>
      </c>
      <c r="D6" s="80">
        <v>1</v>
      </c>
      <c r="E6" s="80"/>
      <c r="F6" s="127">
        <f t="shared" si="0"/>
        <v>16</v>
      </c>
      <c r="G6" s="81">
        <f t="shared" si="1"/>
        <v>49</v>
      </c>
      <c r="H6" s="115"/>
      <c r="I6" s="89">
        <v>24.5</v>
      </c>
      <c r="J6" s="91"/>
      <c r="K6" s="80">
        <v>7</v>
      </c>
      <c r="L6" s="80"/>
      <c r="M6" s="80"/>
      <c r="N6" s="80"/>
      <c r="O6" s="80"/>
      <c r="P6" s="82">
        <f t="shared" si="2"/>
        <v>49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406</v>
      </c>
      <c r="B7" s="79">
        <v>7</v>
      </c>
      <c r="C7" s="80">
        <v>1</v>
      </c>
      <c r="D7" s="80">
        <v>2</v>
      </c>
      <c r="E7" s="80"/>
      <c r="F7" s="127">
        <f t="shared" si="0"/>
        <v>10</v>
      </c>
      <c r="G7" s="81">
        <f t="shared" si="1"/>
        <v>24.5</v>
      </c>
      <c r="H7" s="115"/>
      <c r="I7" s="89">
        <v>24.5</v>
      </c>
      <c r="J7" s="91"/>
      <c r="K7" s="80"/>
      <c r="L7" s="80"/>
      <c r="M7" s="80"/>
      <c r="N7" s="80"/>
      <c r="O7" s="80"/>
      <c r="P7" s="82">
        <f t="shared" si="2"/>
        <v>24.5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408</v>
      </c>
      <c r="B8" s="79">
        <v>9</v>
      </c>
      <c r="C8" s="80">
        <v>4</v>
      </c>
      <c r="D8" s="80">
        <v>4</v>
      </c>
      <c r="E8" s="80">
        <v>1</v>
      </c>
      <c r="F8" s="127">
        <f t="shared" si="0"/>
        <v>18</v>
      </c>
      <c r="G8" s="81">
        <f t="shared" si="1"/>
        <v>37</v>
      </c>
      <c r="H8" s="115"/>
      <c r="I8" s="88">
        <v>28</v>
      </c>
      <c r="J8" s="91"/>
      <c r="K8" s="80">
        <v>1</v>
      </c>
      <c r="L8" s="80">
        <v>1</v>
      </c>
      <c r="M8" s="80"/>
      <c r="N8" s="80"/>
      <c r="O8" s="80"/>
      <c r="P8" s="82">
        <f t="shared" si="2"/>
        <v>37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409</v>
      </c>
      <c r="B9" s="79">
        <v>6</v>
      </c>
      <c r="C9" s="80"/>
      <c r="D9" s="80">
        <v>1</v>
      </c>
      <c r="E9" s="80">
        <v>1</v>
      </c>
      <c r="F9" s="127">
        <f t="shared" si="0"/>
        <v>8</v>
      </c>
      <c r="G9" s="81">
        <f t="shared" si="1"/>
        <v>26.5</v>
      </c>
      <c r="H9" s="115"/>
      <c r="I9" s="89">
        <v>21</v>
      </c>
      <c r="J9" s="91"/>
      <c r="K9" s="80"/>
      <c r="L9" s="80">
        <v>1</v>
      </c>
      <c r="M9" s="80"/>
      <c r="N9" s="80"/>
      <c r="O9" s="80"/>
      <c r="P9" s="82">
        <f t="shared" si="2"/>
        <v>26.5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41</v>
      </c>
      <c r="B10" s="79">
        <v>8</v>
      </c>
      <c r="C10" s="80">
        <v>2</v>
      </c>
      <c r="D10" s="80">
        <v>2</v>
      </c>
      <c r="E10" s="80"/>
      <c r="F10" s="127">
        <f t="shared" si="0"/>
        <v>12</v>
      </c>
      <c r="G10" s="81">
        <f t="shared" si="1"/>
        <v>28</v>
      </c>
      <c r="H10" s="115"/>
      <c r="I10" s="89">
        <v>21</v>
      </c>
      <c r="J10" s="91"/>
      <c r="K10" s="80">
        <v>2</v>
      </c>
      <c r="L10" s="80"/>
      <c r="M10" s="80"/>
      <c r="N10" s="80"/>
      <c r="O10" s="80"/>
      <c r="P10" s="82">
        <f t="shared" si="2"/>
        <v>28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/>
      <c r="B11" s="79"/>
      <c r="C11" s="80"/>
      <c r="D11" s="80"/>
      <c r="E11" s="80"/>
      <c r="F11" s="127">
        <f t="shared" si="0"/>
        <v>0</v>
      </c>
      <c r="G11" s="81">
        <f t="shared" si="1"/>
        <v>0</v>
      </c>
      <c r="H11" s="115"/>
      <c r="I11" s="89"/>
      <c r="J11" s="91"/>
      <c r="K11" s="80"/>
      <c r="L11" s="80"/>
      <c r="M11" s="80"/>
      <c r="N11" s="80"/>
      <c r="O11" s="80"/>
      <c r="P11" s="82">
        <f t="shared" si="2"/>
        <v>0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/>
      <c r="B12" s="79"/>
      <c r="C12" s="80"/>
      <c r="D12" s="80"/>
      <c r="E12" s="80"/>
      <c r="F12" s="127">
        <f t="shared" si="0"/>
        <v>0</v>
      </c>
      <c r="G12" s="81">
        <f t="shared" si="1"/>
        <v>0</v>
      </c>
      <c r="H12" s="115"/>
      <c r="I12" s="89"/>
      <c r="J12" s="91"/>
      <c r="K12" s="80"/>
      <c r="L12" s="80"/>
      <c r="M12" s="80"/>
      <c r="N12" s="80"/>
      <c r="O12" s="80"/>
      <c r="P12" s="82">
        <f t="shared" si="2"/>
        <v>0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/>
      <c r="B13" s="79"/>
      <c r="C13" s="80"/>
      <c r="D13" s="80"/>
      <c r="E13" s="87"/>
      <c r="F13" s="127">
        <f t="shared" si="0"/>
        <v>0</v>
      </c>
      <c r="G13" s="81">
        <f t="shared" si="1"/>
        <v>0</v>
      </c>
      <c r="H13" s="115"/>
      <c r="I13" s="89"/>
      <c r="J13" s="91"/>
      <c r="K13" s="80"/>
      <c r="L13" s="80"/>
      <c r="M13" s="80"/>
      <c r="N13" s="80"/>
      <c r="O13" s="80"/>
      <c r="P13" s="82">
        <f t="shared" si="2"/>
        <v>0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/>
      <c r="B14" s="79"/>
      <c r="C14" s="80"/>
      <c r="D14" s="80"/>
      <c r="E14" s="87"/>
      <c r="F14" s="127">
        <f t="shared" si="0"/>
        <v>0</v>
      </c>
      <c r="G14" s="81">
        <f t="shared" si="1"/>
        <v>0</v>
      </c>
      <c r="H14" s="115"/>
      <c r="I14" s="89"/>
      <c r="J14" s="91"/>
      <c r="K14" s="80"/>
      <c r="L14" s="80"/>
      <c r="M14" s="80"/>
      <c r="N14" s="80"/>
      <c r="O14" s="80"/>
      <c r="P14" s="82">
        <f t="shared" si="2"/>
        <v>0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/>
      <c r="B15" s="79"/>
      <c r="C15" s="80"/>
      <c r="D15" s="80"/>
      <c r="E15" s="80"/>
      <c r="F15" s="127">
        <f t="shared" si="0"/>
        <v>0</v>
      </c>
      <c r="G15" s="81">
        <f t="shared" si="1"/>
        <v>0</v>
      </c>
      <c r="H15" s="115"/>
      <c r="I15" s="88"/>
      <c r="J15" s="91"/>
      <c r="K15" s="80"/>
      <c r="L15" s="80"/>
      <c r="M15" s="80"/>
      <c r="N15" s="80"/>
      <c r="O15" s="80"/>
      <c r="P15" s="82">
        <f t="shared" si="2"/>
        <v>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/>
      <c r="B16" s="79"/>
      <c r="C16" s="80"/>
      <c r="D16" s="80"/>
      <c r="E16" s="80"/>
      <c r="F16" s="127">
        <f t="shared" si="0"/>
        <v>0</v>
      </c>
      <c r="G16" s="81">
        <f t="shared" si="1"/>
        <v>0</v>
      </c>
      <c r="H16" s="115"/>
      <c r="I16" s="89"/>
      <c r="J16" s="91"/>
      <c r="K16" s="80"/>
      <c r="L16" s="80"/>
      <c r="M16" s="80"/>
      <c r="N16" s="80"/>
      <c r="O16" s="80"/>
      <c r="P16" s="82">
        <f t="shared" si="2"/>
        <v>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17</v>
      </c>
      <c r="L88" s="100">
        <f>SUM(L4:L87)</f>
        <v>4</v>
      </c>
      <c r="M88" s="100">
        <f t="shared" ref="M88:N88" si="8">SUM(M4:M87)</f>
        <v>0</v>
      </c>
      <c r="N88" s="100">
        <f t="shared" si="8"/>
        <v>0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53</v>
      </c>
      <c r="C89" s="105">
        <f t="shared" si="9"/>
        <v>9</v>
      </c>
      <c r="D89" s="105">
        <f t="shared" si="9"/>
        <v>17</v>
      </c>
      <c r="E89" s="105">
        <f t="shared" si="9"/>
        <v>4</v>
      </c>
      <c r="F89" s="125">
        <f t="shared" si="9"/>
        <v>83</v>
      </c>
      <c r="G89" s="123">
        <f t="shared" si="9"/>
        <v>207.5</v>
      </c>
      <c r="H89" s="115"/>
      <c r="I89" s="106">
        <f>SUM(I4:I87)</f>
        <v>126</v>
      </c>
      <c r="J89" s="107">
        <f>SUM(J4:J87)</f>
        <v>0</v>
      </c>
      <c r="K89" s="107">
        <f>K88*3.5</f>
        <v>59.5</v>
      </c>
      <c r="L89" s="107">
        <f>L88*5.5</f>
        <v>22</v>
      </c>
      <c r="M89" s="107">
        <f t="shared" ref="M89" si="10">M88*5.5</f>
        <v>0</v>
      </c>
      <c r="N89" s="107">
        <f>N88*3.5</f>
        <v>0</v>
      </c>
      <c r="O89" s="107">
        <f>O88*3.5</f>
        <v>0</v>
      </c>
      <c r="P89" s="108">
        <f>SUM(P4:P87)</f>
        <v>207.5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185.5</v>
      </c>
      <c r="C90" s="112"/>
      <c r="D90" s="112"/>
      <c r="E90" s="123">
        <f>E89*5.5</f>
        <v>22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39.6" x14ac:dyDescent="0.25">
      <c r="A92" s="117"/>
      <c r="Q92" s="118" t="s">
        <v>30</v>
      </c>
      <c r="R92" s="119">
        <f>S89</f>
        <v>0</v>
      </c>
    </row>
  </sheetData>
  <sheetProtection algorithmName="SHA-512" hashValue="D4THQUWE0PIxxZ0wJ/ebAISINYg+/zu6fKj1SNBvc5ms4dk/N3y6SCrUSBTj6tHviWZvkkQu16kIFQESOJQAVA==" saltValue="ArathDYv03cibTPA4UGdMw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4:F50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92"/>
  <sheetViews>
    <sheetView zoomScale="110" zoomScaleNormal="110" workbookViewId="0">
      <pane ySplit="2" topLeftCell="A3" activePane="bottomLeft" state="frozen"/>
      <selection pane="bottomLeft" activeCell="J15" sqref="J15"/>
    </sheetView>
  </sheetViews>
  <sheetFormatPr defaultColWidth="9.109375" defaultRowHeight="13.2" x14ac:dyDescent="0.25"/>
  <cols>
    <col min="1" max="1" width="9.5546875" style="55" bestFit="1" customWidth="1"/>
    <col min="2" max="2" width="8" style="56" customWidth="1"/>
    <col min="3" max="3" width="8.6640625" style="56" customWidth="1"/>
    <col min="4" max="5" width="8.4414062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5546875" style="56" customWidth="1"/>
    <col min="14" max="14" width="9.88671875" style="56" customWidth="1"/>
    <col min="15" max="15" width="8.44140625" style="56" customWidth="1"/>
    <col min="16" max="16" width="11.33203125" style="94" customWidth="1"/>
    <col min="17" max="17" width="8.6640625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5</v>
      </c>
      <c r="C4" s="80">
        <v>5</v>
      </c>
      <c r="D4" s="80"/>
      <c r="E4" s="80">
        <v>2</v>
      </c>
      <c r="F4" s="127">
        <f t="shared" ref="F4:F67" si="0">SUM(B4:E4)</f>
        <v>12</v>
      </c>
      <c r="G4" s="81">
        <f>SUM(B4*3.5)+(E4*5.5)</f>
        <v>28.5</v>
      </c>
      <c r="H4" s="115"/>
      <c r="I4" s="88">
        <v>5.5</v>
      </c>
      <c r="J4" s="91">
        <v>1</v>
      </c>
      <c r="K4" s="80">
        <v>5</v>
      </c>
      <c r="L4" s="80">
        <v>1</v>
      </c>
      <c r="M4" s="80"/>
      <c r="N4" s="80"/>
      <c r="O4" s="80"/>
      <c r="P4" s="82">
        <f>SUM(I4)+(K4*3.5)+(L4*5.5)+(M4*5.5)+(N4*3.5)+(O4*3.5)-(Q4*3.5+R4*5.5)</f>
        <v>28.5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5</v>
      </c>
      <c r="C5" s="80">
        <v>6</v>
      </c>
      <c r="D5" s="80">
        <v>1</v>
      </c>
      <c r="E5" s="80">
        <v>2</v>
      </c>
      <c r="F5" s="127">
        <f t="shared" si="0"/>
        <v>14</v>
      </c>
      <c r="G5" s="81">
        <f t="shared" ref="G5:G68" si="1">SUM(B5*3.5)+(E5*5.5)</f>
        <v>28.5</v>
      </c>
      <c r="H5" s="115"/>
      <c r="I5" s="88">
        <v>7</v>
      </c>
      <c r="J5" s="91"/>
      <c r="K5" s="80">
        <v>2</v>
      </c>
      <c r="L5" s="80">
        <v>1</v>
      </c>
      <c r="M5" s="80">
        <v>1</v>
      </c>
      <c r="N5" s="80"/>
      <c r="O5" s="80">
        <v>1</v>
      </c>
      <c r="P5" s="82">
        <f t="shared" ref="P5:P68" si="2">SUM(I5)+(K5*3.5)+(L5*5.5)+(M5*5.5)+(N5*3.5)+(O5*3.5)-(Q5*3.5+R5*5.5)</f>
        <v>28.5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6</v>
      </c>
      <c r="C6" s="80">
        <v>5</v>
      </c>
      <c r="D6" s="80">
        <v>1</v>
      </c>
      <c r="E6" s="80">
        <v>4</v>
      </c>
      <c r="F6" s="127">
        <f t="shared" si="0"/>
        <v>16</v>
      </c>
      <c r="G6" s="81">
        <f t="shared" si="1"/>
        <v>43</v>
      </c>
      <c r="H6" s="115"/>
      <c r="I6" s="89">
        <v>23</v>
      </c>
      <c r="J6" s="91">
        <v>0.3</v>
      </c>
      <c r="K6" s="80">
        <v>1</v>
      </c>
      <c r="L6" s="80">
        <v>2</v>
      </c>
      <c r="M6" s="80">
        <v>1</v>
      </c>
      <c r="N6" s="80"/>
      <c r="O6" s="80"/>
      <c r="P6" s="82">
        <f t="shared" si="2"/>
        <v>43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7</v>
      </c>
      <c r="C7" s="80">
        <v>4</v>
      </c>
      <c r="D7" s="80">
        <v>3</v>
      </c>
      <c r="E7" s="80">
        <v>4</v>
      </c>
      <c r="F7" s="127">
        <f t="shared" si="0"/>
        <v>18</v>
      </c>
      <c r="G7" s="81">
        <f t="shared" si="1"/>
        <v>46.5</v>
      </c>
      <c r="H7" s="115"/>
      <c r="I7" s="89">
        <v>10.5</v>
      </c>
      <c r="J7" s="91"/>
      <c r="K7" s="80">
        <v>3</v>
      </c>
      <c r="L7" s="80">
        <v>2</v>
      </c>
      <c r="M7" s="80">
        <v>2</v>
      </c>
      <c r="N7" s="80">
        <v>1</v>
      </c>
      <c r="O7" s="80"/>
      <c r="P7" s="82">
        <f t="shared" si="2"/>
        <v>46.5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42</v>
      </c>
      <c r="B8" s="79">
        <v>7</v>
      </c>
      <c r="C8" s="80">
        <v>1</v>
      </c>
      <c r="D8" s="80">
        <v>2</v>
      </c>
      <c r="E8" s="80"/>
      <c r="F8" s="127">
        <f t="shared" si="0"/>
        <v>10</v>
      </c>
      <c r="G8" s="81">
        <f t="shared" si="1"/>
        <v>24.5</v>
      </c>
      <c r="H8" s="115"/>
      <c r="I8" s="88">
        <v>0</v>
      </c>
      <c r="J8" s="91"/>
      <c r="K8" s="80">
        <v>7</v>
      </c>
      <c r="L8" s="80"/>
      <c r="M8" s="80"/>
      <c r="N8" s="80"/>
      <c r="O8" s="80"/>
      <c r="P8" s="82">
        <f t="shared" si="2"/>
        <v>24.5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43</v>
      </c>
      <c r="B9" s="79">
        <v>3</v>
      </c>
      <c r="C9" s="80">
        <v>2</v>
      </c>
      <c r="D9" s="80">
        <v>1</v>
      </c>
      <c r="E9" s="80">
        <v>1</v>
      </c>
      <c r="F9" s="127">
        <f t="shared" si="0"/>
        <v>7</v>
      </c>
      <c r="G9" s="81">
        <f t="shared" si="1"/>
        <v>16</v>
      </c>
      <c r="H9" s="115"/>
      <c r="I9" s="89">
        <v>9</v>
      </c>
      <c r="J9" s="91">
        <v>0.45</v>
      </c>
      <c r="K9" s="80">
        <v>2</v>
      </c>
      <c r="L9" s="80"/>
      <c r="M9" s="80"/>
      <c r="N9" s="80"/>
      <c r="O9" s="80"/>
      <c r="P9" s="82">
        <f t="shared" si="2"/>
        <v>16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210</v>
      </c>
      <c r="B10" s="79">
        <v>11</v>
      </c>
      <c r="C10" s="80">
        <v>4</v>
      </c>
      <c r="D10" s="80">
        <v>2</v>
      </c>
      <c r="E10" s="80">
        <v>3</v>
      </c>
      <c r="F10" s="127">
        <f t="shared" si="0"/>
        <v>20</v>
      </c>
      <c r="G10" s="81">
        <f t="shared" si="1"/>
        <v>55</v>
      </c>
      <c r="H10" s="115"/>
      <c r="I10" s="89">
        <v>16</v>
      </c>
      <c r="J10" s="91"/>
      <c r="K10" s="80">
        <v>6</v>
      </c>
      <c r="L10" s="80"/>
      <c r="M10" s="80">
        <v>2</v>
      </c>
      <c r="N10" s="80">
        <v>2</v>
      </c>
      <c r="O10" s="80"/>
      <c r="P10" s="82">
        <f t="shared" si="2"/>
        <v>55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212</v>
      </c>
      <c r="B11" s="79">
        <v>7</v>
      </c>
      <c r="C11" s="80">
        <v>7</v>
      </c>
      <c r="D11" s="80">
        <v>2</v>
      </c>
      <c r="E11" s="80">
        <v>1</v>
      </c>
      <c r="F11" s="127">
        <f t="shared" si="0"/>
        <v>17</v>
      </c>
      <c r="G11" s="81">
        <f t="shared" si="1"/>
        <v>30</v>
      </c>
      <c r="H11" s="115"/>
      <c r="I11" s="89">
        <v>17.5</v>
      </c>
      <c r="J11" s="91"/>
      <c r="K11" s="80">
        <v>2</v>
      </c>
      <c r="L11" s="80"/>
      <c r="M11" s="80">
        <v>1</v>
      </c>
      <c r="N11" s="80"/>
      <c r="O11" s="80"/>
      <c r="P11" s="82">
        <f t="shared" si="2"/>
        <v>30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217</v>
      </c>
      <c r="B12" s="79">
        <v>12</v>
      </c>
      <c r="C12" s="80">
        <v>8</v>
      </c>
      <c r="D12" s="80">
        <v>2</v>
      </c>
      <c r="E12" s="80">
        <v>3</v>
      </c>
      <c r="F12" s="127">
        <f t="shared" si="0"/>
        <v>25</v>
      </c>
      <c r="G12" s="81">
        <f t="shared" si="1"/>
        <v>58.5</v>
      </c>
      <c r="H12" s="115"/>
      <c r="I12" s="89">
        <v>19.5</v>
      </c>
      <c r="J12" s="91"/>
      <c r="K12" s="80">
        <v>5</v>
      </c>
      <c r="L12" s="80">
        <v>1</v>
      </c>
      <c r="M12" s="80">
        <v>1</v>
      </c>
      <c r="N12" s="80">
        <v>3</v>
      </c>
      <c r="O12" s="80"/>
      <c r="P12" s="82">
        <f t="shared" si="2"/>
        <v>58.5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218</v>
      </c>
      <c r="B13" s="79">
        <v>11</v>
      </c>
      <c r="C13" s="80">
        <v>5</v>
      </c>
      <c r="D13" s="80">
        <v>3</v>
      </c>
      <c r="E13" s="87"/>
      <c r="F13" s="127">
        <f t="shared" si="0"/>
        <v>19</v>
      </c>
      <c r="G13" s="81">
        <f t="shared" si="1"/>
        <v>38.5</v>
      </c>
      <c r="H13" s="115"/>
      <c r="I13" s="89">
        <v>17.5</v>
      </c>
      <c r="J13" s="91"/>
      <c r="K13" s="80">
        <v>6</v>
      </c>
      <c r="L13" s="80"/>
      <c r="M13" s="80"/>
      <c r="N13" s="80"/>
      <c r="O13" s="80"/>
      <c r="P13" s="82">
        <f t="shared" si="2"/>
        <v>38.5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219</v>
      </c>
      <c r="B14" s="79">
        <v>9</v>
      </c>
      <c r="C14" s="80">
        <v>9</v>
      </c>
      <c r="D14" s="80">
        <v>3</v>
      </c>
      <c r="E14" s="87"/>
      <c r="F14" s="127">
        <f t="shared" si="0"/>
        <v>21</v>
      </c>
      <c r="G14" s="81">
        <f t="shared" si="1"/>
        <v>31.5</v>
      </c>
      <c r="H14" s="115"/>
      <c r="I14" s="89">
        <v>14</v>
      </c>
      <c r="J14" s="91">
        <v>1</v>
      </c>
      <c r="K14" s="80">
        <v>4</v>
      </c>
      <c r="L14" s="80"/>
      <c r="M14" s="80"/>
      <c r="N14" s="80"/>
      <c r="O14" s="80">
        <v>1</v>
      </c>
      <c r="P14" s="82">
        <f t="shared" si="2"/>
        <v>31.5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224</v>
      </c>
      <c r="B15" s="79">
        <v>4</v>
      </c>
      <c r="C15" s="80">
        <v>8</v>
      </c>
      <c r="D15" s="80">
        <v>3</v>
      </c>
      <c r="E15" s="80">
        <v>3</v>
      </c>
      <c r="F15" s="127">
        <f t="shared" si="0"/>
        <v>18</v>
      </c>
      <c r="G15" s="81">
        <f t="shared" si="1"/>
        <v>30.5</v>
      </c>
      <c r="H15" s="115"/>
      <c r="I15" s="88">
        <v>7</v>
      </c>
      <c r="J15" s="91"/>
      <c r="K15" s="80">
        <v>1</v>
      </c>
      <c r="L15" s="80">
        <v>3</v>
      </c>
      <c r="M15" s="80"/>
      <c r="N15" s="80"/>
      <c r="O15" s="80">
        <v>1</v>
      </c>
      <c r="P15" s="82">
        <f t="shared" si="2"/>
        <v>30.5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225</v>
      </c>
      <c r="B16" s="79">
        <v>10</v>
      </c>
      <c r="C16" s="80">
        <v>8</v>
      </c>
      <c r="D16" s="80">
        <v>1</v>
      </c>
      <c r="E16" s="80">
        <v>2</v>
      </c>
      <c r="F16" s="127">
        <f t="shared" si="0"/>
        <v>21</v>
      </c>
      <c r="G16" s="81">
        <f t="shared" si="1"/>
        <v>46</v>
      </c>
      <c r="H16" s="115"/>
      <c r="I16" s="89">
        <v>21</v>
      </c>
      <c r="J16" s="91">
        <v>0.1</v>
      </c>
      <c r="K16" s="80">
        <v>3</v>
      </c>
      <c r="L16" s="80">
        <v>1</v>
      </c>
      <c r="M16" s="80">
        <v>1</v>
      </c>
      <c r="N16" s="80">
        <v>1</v>
      </c>
      <c r="O16" s="80"/>
      <c r="P16" s="82">
        <f t="shared" si="2"/>
        <v>46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226</v>
      </c>
      <c r="B17" s="79">
        <v>8</v>
      </c>
      <c r="C17" s="80">
        <v>12</v>
      </c>
      <c r="D17" s="80">
        <v>2</v>
      </c>
      <c r="E17" s="80"/>
      <c r="F17" s="127">
        <f t="shared" si="0"/>
        <v>22</v>
      </c>
      <c r="G17" s="81">
        <f t="shared" si="1"/>
        <v>28</v>
      </c>
      <c r="H17" s="115"/>
      <c r="I17" s="89">
        <v>10.5</v>
      </c>
      <c r="J17" s="91"/>
      <c r="K17" s="80">
        <v>2</v>
      </c>
      <c r="L17" s="80"/>
      <c r="M17" s="80"/>
      <c r="N17" s="80">
        <v>3</v>
      </c>
      <c r="O17" s="80"/>
      <c r="P17" s="82">
        <f t="shared" si="2"/>
        <v>28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228</v>
      </c>
      <c r="B18" s="79">
        <v>9</v>
      </c>
      <c r="C18" s="80">
        <v>1</v>
      </c>
      <c r="D18" s="80">
        <v>1</v>
      </c>
      <c r="E18" s="80">
        <v>1</v>
      </c>
      <c r="F18" s="127">
        <f t="shared" si="0"/>
        <v>12</v>
      </c>
      <c r="G18" s="81">
        <f t="shared" si="1"/>
        <v>37</v>
      </c>
      <c r="H18" s="115"/>
      <c r="I18" s="89">
        <v>0</v>
      </c>
      <c r="J18" s="91"/>
      <c r="K18" s="80">
        <v>7</v>
      </c>
      <c r="L18" s="80">
        <v>1</v>
      </c>
      <c r="M18" s="80"/>
      <c r="N18" s="80">
        <v>1</v>
      </c>
      <c r="O18" s="80">
        <v>1</v>
      </c>
      <c r="P18" s="82">
        <f t="shared" si="2"/>
        <v>37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229</v>
      </c>
      <c r="B19" s="79">
        <v>9</v>
      </c>
      <c r="C19" s="80">
        <v>8</v>
      </c>
      <c r="D19" s="80">
        <v>1</v>
      </c>
      <c r="E19" s="80">
        <v>1</v>
      </c>
      <c r="F19" s="127">
        <f t="shared" si="0"/>
        <v>19</v>
      </c>
      <c r="G19" s="81">
        <f t="shared" si="1"/>
        <v>37</v>
      </c>
      <c r="H19" s="115"/>
      <c r="I19" s="89">
        <v>10.5</v>
      </c>
      <c r="J19" s="91">
        <v>0.25</v>
      </c>
      <c r="K19" s="80">
        <v>5</v>
      </c>
      <c r="L19" s="80">
        <v>1</v>
      </c>
      <c r="M19" s="80"/>
      <c r="N19" s="80"/>
      <c r="O19" s="80">
        <v>1</v>
      </c>
      <c r="P19" s="82">
        <f t="shared" si="2"/>
        <v>37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233</v>
      </c>
      <c r="B20" s="79">
        <v>9</v>
      </c>
      <c r="C20" s="80">
        <v>6</v>
      </c>
      <c r="D20" s="80">
        <v>1</v>
      </c>
      <c r="E20" s="80">
        <v>1</v>
      </c>
      <c r="F20" s="127">
        <f t="shared" si="0"/>
        <v>17</v>
      </c>
      <c r="G20" s="81">
        <f t="shared" si="1"/>
        <v>37</v>
      </c>
      <c r="H20" s="115"/>
      <c r="I20" s="89">
        <v>30</v>
      </c>
      <c r="J20" s="91">
        <v>0.5</v>
      </c>
      <c r="K20" s="80"/>
      <c r="L20" s="80"/>
      <c r="M20" s="80"/>
      <c r="N20" s="80">
        <v>2</v>
      </c>
      <c r="O20" s="80"/>
      <c r="P20" s="82">
        <f t="shared" si="2"/>
        <v>37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234</v>
      </c>
      <c r="B21" s="79">
        <v>8</v>
      </c>
      <c r="C21" s="80">
        <v>6</v>
      </c>
      <c r="D21" s="80"/>
      <c r="E21" s="80">
        <v>6</v>
      </c>
      <c r="F21" s="127">
        <f t="shared" si="0"/>
        <v>20</v>
      </c>
      <c r="G21" s="81">
        <f t="shared" si="1"/>
        <v>61</v>
      </c>
      <c r="H21" s="115"/>
      <c r="I21" s="89">
        <v>18</v>
      </c>
      <c r="J21" s="91"/>
      <c r="K21" s="80">
        <v>5</v>
      </c>
      <c r="L21" s="80">
        <v>2</v>
      </c>
      <c r="M21" s="80">
        <v>2</v>
      </c>
      <c r="N21" s="80">
        <v>1</v>
      </c>
      <c r="O21" s="80"/>
      <c r="P21" s="82">
        <f t="shared" si="2"/>
        <v>61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 t="s">
        <v>40</v>
      </c>
      <c r="B22" s="79">
        <v>11</v>
      </c>
      <c r="C22" s="80">
        <v>8</v>
      </c>
      <c r="D22" s="80">
        <v>1</v>
      </c>
      <c r="E22" s="80"/>
      <c r="F22" s="127">
        <f t="shared" si="0"/>
        <v>20</v>
      </c>
      <c r="G22" s="81">
        <f t="shared" si="1"/>
        <v>38.5</v>
      </c>
      <c r="H22" s="115"/>
      <c r="I22" s="89">
        <v>21</v>
      </c>
      <c r="J22" s="91"/>
      <c r="K22" s="80">
        <v>4</v>
      </c>
      <c r="L22" s="80"/>
      <c r="M22" s="80"/>
      <c r="N22" s="80">
        <v>1</v>
      </c>
      <c r="O22" s="80"/>
      <c r="P22" s="82">
        <f t="shared" si="2"/>
        <v>38.5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 t="s">
        <v>41</v>
      </c>
      <c r="B23" s="79">
        <v>2</v>
      </c>
      <c r="C23" s="80">
        <v>1</v>
      </c>
      <c r="D23" s="80">
        <v>2</v>
      </c>
      <c r="E23" s="80">
        <v>3</v>
      </c>
      <c r="F23" s="127">
        <f t="shared" si="0"/>
        <v>8</v>
      </c>
      <c r="G23" s="81">
        <f t="shared" si="1"/>
        <v>23.5</v>
      </c>
      <c r="H23" s="115"/>
      <c r="I23" s="88">
        <v>14.5</v>
      </c>
      <c r="J23" s="91"/>
      <c r="K23" s="80"/>
      <c r="L23" s="80"/>
      <c r="M23" s="80">
        <v>1</v>
      </c>
      <c r="N23" s="80">
        <v>1</v>
      </c>
      <c r="O23" s="80"/>
      <c r="P23" s="82">
        <f t="shared" si="2"/>
        <v>23.5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 t="s">
        <v>44</v>
      </c>
      <c r="B24" s="79">
        <v>4</v>
      </c>
      <c r="C24" s="80">
        <v>5</v>
      </c>
      <c r="D24" s="80"/>
      <c r="E24" s="80">
        <v>3</v>
      </c>
      <c r="F24" s="127">
        <f t="shared" si="0"/>
        <v>12</v>
      </c>
      <c r="G24" s="81">
        <f t="shared" si="1"/>
        <v>30.5</v>
      </c>
      <c r="H24" s="115"/>
      <c r="I24" s="89">
        <v>0</v>
      </c>
      <c r="J24" s="91"/>
      <c r="K24" s="80">
        <v>4</v>
      </c>
      <c r="L24" s="80">
        <v>2</v>
      </c>
      <c r="M24" s="80">
        <v>1</v>
      </c>
      <c r="N24" s="80"/>
      <c r="O24" s="80"/>
      <c r="P24" s="82">
        <f t="shared" si="2"/>
        <v>30.5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 t="s">
        <v>45</v>
      </c>
      <c r="B25" s="79">
        <v>5</v>
      </c>
      <c r="C25" s="80">
        <v>3</v>
      </c>
      <c r="D25" s="80"/>
      <c r="E25" s="80">
        <v>3</v>
      </c>
      <c r="F25" s="127">
        <f t="shared" si="0"/>
        <v>11</v>
      </c>
      <c r="G25" s="81">
        <f t="shared" si="1"/>
        <v>34</v>
      </c>
      <c r="H25" s="115"/>
      <c r="I25" s="89">
        <v>5.5</v>
      </c>
      <c r="J25" s="91">
        <v>0.4</v>
      </c>
      <c r="K25" s="80">
        <v>1</v>
      </c>
      <c r="L25" s="80">
        <v>1</v>
      </c>
      <c r="M25" s="80">
        <v>1</v>
      </c>
      <c r="N25" s="80">
        <v>4</v>
      </c>
      <c r="O25" s="80"/>
      <c r="P25" s="82">
        <f t="shared" si="2"/>
        <v>34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46</v>
      </c>
      <c r="B26" s="79">
        <v>4</v>
      </c>
      <c r="C26" s="80">
        <v>4</v>
      </c>
      <c r="D26" s="80">
        <v>1</v>
      </c>
      <c r="E26" s="80"/>
      <c r="F26" s="127">
        <f t="shared" si="0"/>
        <v>9</v>
      </c>
      <c r="G26" s="81">
        <f t="shared" si="1"/>
        <v>14</v>
      </c>
      <c r="H26" s="115"/>
      <c r="I26" s="89">
        <v>3.5</v>
      </c>
      <c r="J26" s="91"/>
      <c r="K26" s="80">
        <v>3</v>
      </c>
      <c r="L26" s="80"/>
      <c r="M26" s="80"/>
      <c r="N26" s="80"/>
      <c r="O26" s="80"/>
      <c r="P26" s="82">
        <f t="shared" si="2"/>
        <v>14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175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78</v>
      </c>
      <c r="L88" s="100">
        <f>SUM(L4:L87)</f>
        <v>18</v>
      </c>
      <c r="M88" s="100">
        <f t="shared" ref="M88:N88" si="8">SUM(M4:M87)</f>
        <v>14</v>
      </c>
      <c r="N88" s="100">
        <f t="shared" si="8"/>
        <v>20</v>
      </c>
      <c r="O88" s="100">
        <f>SUM(O4:O87)</f>
        <v>5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166</v>
      </c>
      <c r="C89" s="105">
        <f t="shared" si="9"/>
        <v>126</v>
      </c>
      <c r="D89" s="105">
        <f t="shared" si="9"/>
        <v>33</v>
      </c>
      <c r="E89" s="105">
        <f t="shared" si="9"/>
        <v>43</v>
      </c>
      <c r="F89" s="125">
        <f t="shared" si="9"/>
        <v>368</v>
      </c>
      <c r="G89" s="123">
        <f t="shared" si="9"/>
        <v>817.5</v>
      </c>
      <c r="H89" s="115"/>
      <c r="I89" s="106">
        <f>SUM(I4:I87)</f>
        <v>281</v>
      </c>
      <c r="J89" s="107">
        <f>SUM(J4:J87)</f>
        <v>4</v>
      </c>
      <c r="K89" s="107">
        <f>K88*3.5</f>
        <v>273</v>
      </c>
      <c r="L89" s="107">
        <f>L88*5.5</f>
        <v>99</v>
      </c>
      <c r="M89" s="107">
        <f t="shared" ref="M89" si="10">M88*5.5</f>
        <v>77</v>
      </c>
      <c r="N89" s="107">
        <f>N88*3.5</f>
        <v>70</v>
      </c>
      <c r="O89" s="107">
        <f>O88*3.5</f>
        <v>17.5</v>
      </c>
      <c r="P89" s="108">
        <f>SUM(P4:P87)</f>
        <v>817.5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581</v>
      </c>
      <c r="C90" s="112"/>
      <c r="D90" s="112"/>
      <c r="E90" s="123">
        <f>E89*5.5</f>
        <v>236.5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DG/uhmuIZhcv38sFbIwLAxrkiFxSyZCZy6HjSoekoZHHiKmbCcGFRdcPN4y/M87FTHxrHtv4cT0C0I5QjhGEgw==" saltValue="EGmulBLySckm9wQYpTP/gw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4:F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2"/>
  <sheetViews>
    <sheetView zoomScale="115" zoomScaleNormal="115" workbookViewId="0">
      <pane xSplit="1" ySplit="2" topLeftCell="B60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5546875" style="55" bestFit="1" customWidth="1"/>
    <col min="2" max="2" width="7.5546875" style="56" customWidth="1"/>
    <col min="3" max="3" width="9.44140625" style="56" customWidth="1"/>
    <col min="4" max="4" width="8.5546875" style="56" customWidth="1"/>
    <col min="5" max="5" width="8.664062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9.88671875" style="56" customWidth="1"/>
    <col min="14" max="14" width="10" style="56" customWidth="1"/>
    <col min="15" max="15" width="8.44140625" style="56" customWidth="1"/>
    <col min="16" max="16" width="11.33203125" style="94" customWidth="1"/>
    <col min="17" max="17" width="9" style="56" customWidth="1"/>
    <col min="18" max="18" width="7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52.8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11</v>
      </c>
      <c r="C4" s="80">
        <v>3</v>
      </c>
      <c r="D4" s="80">
        <v>1</v>
      </c>
      <c r="E4" s="80"/>
      <c r="F4" s="127">
        <f t="shared" ref="F4:F67" si="0">SUM(B4:E4)</f>
        <v>15</v>
      </c>
      <c r="G4" s="81">
        <f>SUM(B4*3.5)+(E4*5.5)</f>
        <v>38.5</v>
      </c>
      <c r="H4" s="115"/>
      <c r="I4" s="88">
        <v>10.5</v>
      </c>
      <c r="J4" s="91">
        <v>0.5</v>
      </c>
      <c r="K4" s="80">
        <v>5</v>
      </c>
      <c r="L4" s="80"/>
      <c r="M4" s="80"/>
      <c r="N4" s="80">
        <v>3</v>
      </c>
      <c r="O4" s="80"/>
      <c r="P4" s="82">
        <f>SUM(I4)+(K4*3.5)+(L4*5.5)+(M4*5.5)+(N4*3.5)+(O4*3.5)-(Q4*3.5+R4*5.5)</f>
        <v>38.5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5</v>
      </c>
      <c r="C5" s="80">
        <v>6</v>
      </c>
      <c r="D5" s="80">
        <v>2</v>
      </c>
      <c r="E5" s="80"/>
      <c r="F5" s="127">
        <f t="shared" si="0"/>
        <v>13</v>
      </c>
      <c r="G5" s="81">
        <f t="shared" ref="G5:G68" si="1">SUM(B5*3.5)+(E5*5.5)</f>
        <v>17.5</v>
      </c>
      <c r="H5" s="115"/>
      <c r="I5" s="88">
        <v>3.5</v>
      </c>
      <c r="J5" s="91"/>
      <c r="K5" s="80">
        <v>3</v>
      </c>
      <c r="L5" s="80"/>
      <c r="M5" s="80"/>
      <c r="N5" s="80">
        <v>1</v>
      </c>
      <c r="O5" s="80"/>
      <c r="P5" s="82">
        <f t="shared" ref="P5:P68" si="2">SUM(I5)+(K5*3.5)+(L5*5.5)+(M5*5.5)+(N5*3.5)+(O5*3.5)-(Q5*3.5+R5*5.5)</f>
        <v>17.5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8</v>
      </c>
      <c r="C6" s="80">
        <v>5</v>
      </c>
      <c r="D6" s="80">
        <v>2</v>
      </c>
      <c r="E6" s="80"/>
      <c r="F6" s="127">
        <f t="shared" si="0"/>
        <v>15</v>
      </c>
      <c r="G6" s="81">
        <f t="shared" si="1"/>
        <v>28</v>
      </c>
      <c r="H6" s="115"/>
      <c r="I6" s="89">
        <v>21</v>
      </c>
      <c r="J6" s="91">
        <v>0.9</v>
      </c>
      <c r="K6" s="80">
        <v>1</v>
      </c>
      <c r="L6" s="80"/>
      <c r="M6" s="80"/>
      <c r="N6" s="80"/>
      <c r="O6" s="80">
        <v>1</v>
      </c>
      <c r="P6" s="82">
        <f t="shared" si="2"/>
        <v>28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7</v>
      </c>
      <c r="C7" s="80">
        <v>4</v>
      </c>
      <c r="D7" s="80">
        <v>2</v>
      </c>
      <c r="E7" s="80">
        <v>1</v>
      </c>
      <c r="F7" s="127">
        <f t="shared" si="0"/>
        <v>14</v>
      </c>
      <c r="G7" s="81">
        <f t="shared" si="1"/>
        <v>30</v>
      </c>
      <c r="H7" s="115"/>
      <c r="I7" s="89">
        <v>7</v>
      </c>
      <c r="J7" s="91"/>
      <c r="K7" s="80">
        <v>5</v>
      </c>
      <c r="L7" s="80"/>
      <c r="M7" s="80">
        <v>1</v>
      </c>
      <c r="N7" s="80"/>
      <c r="O7" s="80"/>
      <c r="P7" s="82">
        <f t="shared" si="2"/>
        <v>30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 t="s">
        <v>42</v>
      </c>
      <c r="B8" s="79">
        <v>1</v>
      </c>
      <c r="C8" s="80">
        <v>1</v>
      </c>
      <c r="D8" s="80">
        <v>1</v>
      </c>
      <c r="E8" s="80">
        <v>4</v>
      </c>
      <c r="F8" s="127">
        <f t="shared" si="0"/>
        <v>7</v>
      </c>
      <c r="G8" s="81">
        <f t="shared" si="1"/>
        <v>25.5</v>
      </c>
      <c r="H8" s="115"/>
      <c r="I8" s="88">
        <v>3.5</v>
      </c>
      <c r="J8" s="91"/>
      <c r="K8" s="80"/>
      <c r="L8" s="80">
        <v>3</v>
      </c>
      <c r="M8" s="80">
        <v>1</v>
      </c>
      <c r="N8" s="80"/>
      <c r="O8" s="80"/>
      <c r="P8" s="82">
        <f t="shared" si="2"/>
        <v>25.5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43</v>
      </c>
      <c r="B9" s="79">
        <v>3</v>
      </c>
      <c r="C9" s="80"/>
      <c r="D9" s="80">
        <v>1</v>
      </c>
      <c r="E9" s="80">
        <v>1</v>
      </c>
      <c r="F9" s="127">
        <f t="shared" si="0"/>
        <v>5</v>
      </c>
      <c r="G9" s="81">
        <f t="shared" si="1"/>
        <v>16</v>
      </c>
      <c r="H9" s="115"/>
      <c r="I9" s="89">
        <v>0</v>
      </c>
      <c r="J9" s="91"/>
      <c r="K9" s="80"/>
      <c r="L9" s="80"/>
      <c r="M9" s="80">
        <v>1</v>
      </c>
      <c r="N9" s="80">
        <v>3</v>
      </c>
      <c r="O9" s="80"/>
      <c r="P9" s="82">
        <f t="shared" si="2"/>
        <v>16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212</v>
      </c>
      <c r="B10" s="79">
        <v>8</v>
      </c>
      <c r="C10" s="80">
        <v>3</v>
      </c>
      <c r="D10" s="80">
        <v>2</v>
      </c>
      <c r="E10" s="80">
        <v>2</v>
      </c>
      <c r="F10" s="127">
        <f t="shared" si="0"/>
        <v>15</v>
      </c>
      <c r="G10" s="81">
        <f t="shared" si="1"/>
        <v>39</v>
      </c>
      <c r="H10" s="115"/>
      <c r="I10" s="89">
        <v>10.5</v>
      </c>
      <c r="J10" s="91">
        <v>1.5</v>
      </c>
      <c r="K10" s="80">
        <v>5</v>
      </c>
      <c r="L10" s="80">
        <v>1</v>
      </c>
      <c r="M10" s="80">
        <v>1</v>
      </c>
      <c r="N10" s="80"/>
      <c r="O10" s="80"/>
      <c r="P10" s="82">
        <f t="shared" si="2"/>
        <v>39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213</v>
      </c>
      <c r="B11" s="79">
        <v>5</v>
      </c>
      <c r="C11" s="80">
        <v>8</v>
      </c>
      <c r="D11" s="80">
        <v>2</v>
      </c>
      <c r="E11" s="80">
        <v>1</v>
      </c>
      <c r="F11" s="127">
        <f t="shared" si="0"/>
        <v>16</v>
      </c>
      <c r="G11" s="81">
        <f t="shared" si="1"/>
        <v>23</v>
      </c>
      <c r="H11" s="115"/>
      <c r="I11" s="89">
        <v>16</v>
      </c>
      <c r="J11" s="91"/>
      <c r="K11" s="80">
        <v>1</v>
      </c>
      <c r="L11" s="80"/>
      <c r="M11" s="80"/>
      <c r="N11" s="80"/>
      <c r="O11" s="80">
        <v>1</v>
      </c>
      <c r="P11" s="82">
        <f t="shared" si="2"/>
        <v>23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215</v>
      </c>
      <c r="B12" s="79">
        <v>7</v>
      </c>
      <c r="C12" s="80">
        <v>6</v>
      </c>
      <c r="D12" s="80">
        <v>3</v>
      </c>
      <c r="E12" s="80"/>
      <c r="F12" s="127">
        <f t="shared" si="0"/>
        <v>16</v>
      </c>
      <c r="G12" s="81">
        <f t="shared" si="1"/>
        <v>24.5</v>
      </c>
      <c r="H12" s="115"/>
      <c r="I12" s="89">
        <v>14</v>
      </c>
      <c r="J12" s="91"/>
      <c r="K12" s="80">
        <v>2</v>
      </c>
      <c r="L12" s="80"/>
      <c r="M12" s="80"/>
      <c r="N12" s="80">
        <v>1</v>
      </c>
      <c r="O12" s="80"/>
      <c r="P12" s="82">
        <f t="shared" si="2"/>
        <v>24.5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217</v>
      </c>
      <c r="B13" s="79">
        <v>5</v>
      </c>
      <c r="C13" s="80">
        <v>8</v>
      </c>
      <c r="D13" s="80">
        <v>2</v>
      </c>
      <c r="E13" s="87">
        <v>3</v>
      </c>
      <c r="F13" s="127">
        <f t="shared" si="0"/>
        <v>18</v>
      </c>
      <c r="G13" s="81">
        <f t="shared" si="1"/>
        <v>34</v>
      </c>
      <c r="H13" s="115"/>
      <c r="I13" s="89">
        <v>19.5</v>
      </c>
      <c r="J13" s="91"/>
      <c r="K13" s="80">
        <v>1</v>
      </c>
      <c r="L13" s="80">
        <v>1</v>
      </c>
      <c r="M13" s="80">
        <v>1</v>
      </c>
      <c r="N13" s="80"/>
      <c r="O13" s="80"/>
      <c r="P13" s="82">
        <f t="shared" si="2"/>
        <v>34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218</v>
      </c>
      <c r="B14" s="79">
        <v>7</v>
      </c>
      <c r="C14" s="80">
        <v>7</v>
      </c>
      <c r="D14" s="80">
        <v>2</v>
      </c>
      <c r="E14" s="87"/>
      <c r="F14" s="127">
        <f t="shared" si="0"/>
        <v>16</v>
      </c>
      <c r="G14" s="81">
        <f t="shared" si="1"/>
        <v>24.5</v>
      </c>
      <c r="H14" s="115"/>
      <c r="I14" s="89">
        <v>14</v>
      </c>
      <c r="J14" s="91">
        <v>0.3</v>
      </c>
      <c r="K14" s="80">
        <v>2</v>
      </c>
      <c r="L14" s="80"/>
      <c r="M14" s="80"/>
      <c r="N14" s="80">
        <v>1</v>
      </c>
      <c r="O14" s="80"/>
      <c r="P14" s="82">
        <f t="shared" si="2"/>
        <v>24.5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219</v>
      </c>
      <c r="B15" s="79">
        <v>10</v>
      </c>
      <c r="C15" s="80">
        <v>6</v>
      </c>
      <c r="D15" s="80"/>
      <c r="E15" s="80">
        <v>1</v>
      </c>
      <c r="F15" s="127">
        <f t="shared" si="0"/>
        <v>17</v>
      </c>
      <c r="G15" s="81">
        <f t="shared" si="1"/>
        <v>40.5</v>
      </c>
      <c r="H15" s="115"/>
      <c r="I15" s="88">
        <v>0</v>
      </c>
      <c r="J15" s="91"/>
      <c r="K15" s="80">
        <v>5</v>
      </c>
      <c r="L15" s="80"/>
      <c r="M15" s="80">
        <v>1</v>
      </c>
      <c r="N15" s="80">
        <v>5</v>
      </c>
      <c r="O15" s="80"/>
      <c r="P15" s="82">
        <f t="shared" si="2"/>
        <v>40.5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224</v>
      </c>
      <c r="B16" s="79">
        <v>9</v>
      </c>
      <c r="C16" s="80">
        <v>7</v>
      </c>
      <c r="D16" s="80">
        <v>1</v>
      </c>
      <c r="E16" s="80">
        <v>1</v>
      </c>
      <c r="F16" s="127">
        <f t="shared" si="0"/>
        <v>18</v>
      </c>
      <c r="G16" s="81">
        <f t="shared" si="1"/>
        <v>37</v>
      </c>
      <c r="H16" s="115"/>
      <c r="I16" s="89">
        <v>14</v>
      </c>
      <c r="J16" s="91"/>
      <c r="K16" s="80">
        <v>5</v>
      </c>
      <c r="L16" s="80">
        <v>1</v>
      </c>
      <c r="M16" s="80"/>
      <c r="N16" s="80"/>
      <c r="O16" s="80"/>
      <c r="P16" s="82">
        <f t="shared" si="2"/>
        <v>37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225</v>
      </c>
      <c r="B17" s="79">
        <v>3</v>
      </c>
      <c r="C17" s="80">
        <v>10</v>
      </c>
      <c r="D17" s="80">
        <v>3</v>
      </c>
      <c r="E17" s="80">
        <v>1</v>
      </c>
      <c r="F17" s="127">
        <f t="shared" si="0"/>
        <v>17</v>
      </c>
      <c r="G17" s="81">
        <f t="shared" si="1"/>
        <v>16</v>
      </c>
      <c r="H17" s="115"/>
      <c r="I17" s="89">
        <v>3.5</v>
      </c>
      <c r="J17" s="91"/>
      <c r="K17" s="80">
        <v>1</v>
      </c>
      <c r="L17" s="80">
        <v>1</v>
      </c>
      <c r="M17" s="80"/>
      <c r="N17" s="80">
        <v>1</v>
      </c>
      <c r="O17" s="80"/>
      <c r="P17" s="82">
        <f t="shared" si="2"/>
        <v>16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226</v>
      </c>
      <c r="B18" s="79">
        <v>9</v>
      </c>
      <c r="C18" s="80">
        <v>4</v>
      </c>
      <c r="D18" s="80">
        <v>5</v>
      </c>
      <c r="E18" s="80">
        <v>2</v>
      </c>
      <c r="F18" s="127">
        <f t="shared" si="0"/>
        <v>20</v>
      </c>
      <c r="G18" s="81">
        <f t="shared" si="1"/>
        <v>42.5</v>
      </c>
      <c r="H18" s="115"/>
      <c r="I18" s="89">
        <v>19.5</v>
      </c>
      <c r="J18" s="91"/>
      <c r="K18" s="80">
        <v>4</v>
      </c>
      <c r="L18" s="80">
        <v>1</v>
      </c>
      <c r="M18" s="80"/>
      <c r="N18" s="80">
        <v>1</v>
      </c>
      <c r="O18" s="80"/>
      <c r="P18" s="82">
        <f t="shared" si="2"/>
        <v>42.5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229</v>
      </c>
      <c r="B19" s="79">
        <v>10</v>
      </c>
      <c r="C19" s="80">
        <v>2</v>
      </c>
      <c r="D19" s="80">
        <v>1</v>
      </c>
      <c r="E19" s="80">
        <v>2</v>
      </c>
      <c r="F19" s="127">
        <f t="shared" si="0"/>
        <v>15</v>
      </c>
      <c r="G19" s="81">
        <f t="shared" si="1"/>
        <v>46</v>
      </c>
      <c r="H19" s="115"/>
      <c r="I19" s="89">
        <v>19.5</v>
      </c>
      <c r="J19" s="91"/>
      <c r="K19" s="80">
        <v>3</v>
      </c>
      <c r="L19" s="80"/>
      <c r="M19" s="80">
        <v>1</v>
      </c>
      <c r="N19" s="80">
        <v>3</v>
      </c>
      <c r="O19" s="80"/>
      <c r="P19" s="82">
        <f t="shared" si="2"/>
        <v>46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232</v>
      </c>
      <c r="B20" s="79">
        <v>11</v>
      </c>
      <c r="C20" s="80">
        <v>4</v>
      </c>
      <c r="D20" s="80">
        <v>2</v>
      </c>
      <c r="E20" s="80">
        <v>2</v>
      </c>
      <c r="F20" s="127">
        <f t="shared" si="0"/>
        <v>19</v>
      </c>
      <c r="G20" s="81">
        <f t="shared" si="1"/>
        <v>49.5</v>
      </c>
      <c r="H20" s="115"/>
      <c r="I20" s="89">
        <v>40.5</v>
      </c>
      <c r="J20" s="91"/>
      <c r="K20" s="80">
        <v>1</v>
      </c>
      <c r="L20" s="80"/>
      <c r="M20" s="80">
        <v>1</v>
      </c>
      <c r="N20" s="80"/>
      <c r="O20" s="80"/>
      <c r="P20" s="82">
        <f t="shared" si="2"/>
        <v>49.5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233</v>
      </c>
      <c r="B21" s="79">
        <v>6</v>
      </c>
      <c r="C21" s="80">
        <v>4</v>
      </c>
      <c r="D21" s="80">
        <v>2</v>
      </c>
      <c r="E21" s="80">
        <v>1</v>
      </c>
      <c r="F21" s="127">
        <f t="shared" si="0"/>
        <v>13</v>
      </c>
      <c r="G21" s="81">
        <f t="shared" si="1"/>
        <v>26.5</v>
      </c>
      <c r="H21" s="115"/>
      <c r="I21" s="89">
        <v>0</v>
      </c>
      <c r="J21" s="91"/>
      <c r="K21" s="80">
        <v>4</v>
      </c>
      <c r="L21" s="80">
        <v>1</v>
      </c>
      <c r="M21" s="80"/>
      <c r="N21" s="80">
        <v>2</v>
      </c>
      <c r="O21" s="80"/>
      <c r="P21" s="82">
        <f t="shared" si="2"/>
        <v>26.5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234</v>
      </c>
      <c r="B22" s="79">
        <v>6</v>
      </c>
      <c r="C22" s="80">
        <v>4</v>
      </c>
      <c r="D22" s="80">
        <v>1</v>
      </c>
      <c r="E22" s="80">
        <v>1</v>
      </c>
      <c r="F22" s="127">
        <f t="shared" si="0"/>
        <v>12</v>
      </c>
      <c r="G22" s="81">
        <f t="shared" si="1"/>
        <v>26.5</v>
      </c>
      <c r="H22" s="115"/>
      <c r="I22" s="89">
        <v>7</v>
      </c>
      <c r="J22" s="91"/>
      <c r="K22" s="80">
        <v>2</v>
      </c>
      <c r="L22" s="80">
        <v>1</v>
      </c>
      <c r="M22" s="80"/>
      <c r="N22" s="80">
        <v>2</v>
      </c>
      <c r="O22" s="80"/>
      <c r="P22" s="82">
        <f t="shared" si="2"/>
        <v>26.5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 t="s">
        <v>40</v>
      </c>
      <c r="B23" s="79">
        <v>4</v>
      </c>
      <c r="C23" s="80">
        <v>5</v>
      </c>
      <c r="D23" s="80">
        <v>4</v>
      </c>
      <c r="E23" s="80"/>
      <c r="F23" s="127">
        <f t="shared" si="0"/>
        <v>13</v>
      </c>
      <c r="G23" s="81">
        <f t="shared" si="1"/>
        <v>14</v>
      </c>
      <c r="H23" s="115"/>
      <c r="I23" s="88">
        <v>10.5</v>
      </c>
      <c r="J23" s="91"/>
      <c r="K23" s="80">
        <v>1</v>
      </c>
      <c r="L23" s="80"/>
      <c r="M23" s="80"/>
      <c r="N23" s="80"/>
      <c r="O23" s="80"/>
      <c r="P23" s="82">
        <f t="shared" si="2"/>
        <v>14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 t="s">
        <v>41</v>
      </c>
      <c r="B24" s="79">
        <v>1</v>
      </c>
      <c r="C24" s="80">
        <v>3</v>
      </c>
      <c r="D24" s="80">
        <v>1</v>
      </c>
      <c r="E24" s="80">
        <v>1</v>
      </c>
      <c r="F24" s="127">
        <f t="shared" si="0"/>
        <v>6</v>
      </c>
      <c r="G24" s="81">
        <f t="shared" si="1"/>
        <v>9</v>
      </c>
      <c r="H24" s="115"/>
      <c r="I24" s="89">
        <v>0</v>
      </c>
      <c r="J24" s="91"/>
      <c r="K24" s="80">
        <v>1</v>
      </c>
      <c r="L24" s="80"/>
      <c r="M24" s="80">
        <v>1</v>
      </c>
      <c r="N24" s="80"/>
      <c r="O24" s="80"/>
      <c r="P24" s="82">
        <f t="shared" si="2"/>
        <v>9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 t="s">
        <v>44</v>
      </c>
      <c r="B25" s="79">
        <v>2</v>
      </c>
      <c r="C25" s="80">
        <v>3</v>
      </c>
      <c r="D25" s="80">
        <v>2</v>
      </c>
      <c r="E25" s="80">
        <v>1</v>
      </c>
      <c r="F25" s="127">
        <f t="shared" si="0"/>
        <v>8</v>
      </c>
      <c r="G25" s="81">
        <f t="shared" si="1"/>
        <v>12.5</v>
      </c>
      <c r="H25" s="115"/>
      <c r="I25" s="89">
        <v>7</v>
      </c>
      <c r="J25" s="91">
        <v>2</v>
      </c>
      <c r="K25" s="80"/>
      <c r="L25" s="80">
        <v>1</v>
      </c>
      <c r="M25" s="80"/>
      <c r="N25" s="80"/>
      <c r="O25" s="80"/>
      <c r="P25" s="82">
        <f t="shared" si="2"/>
        <v>12.5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 t="s">
        <v>45</v>
      </c>
      <c r="B26" s="79">
        <v>2</v>
      </c>
      <c r="C26" s="80">
        <v>2</v>
      </c>
      <c r="D26" s="80"/>
      <c r="E26" s="80">
        <v>1</v>
      </c>
      <c r="F26" s="127">
        <f t="shared" si="0"/>
        <v>5</v>
      </c>
      <c r="G26" s="81">
        <f t="shared" si="1"/>
        <v>12.5</v>
      </c>
      <c r="H26" s="115"/>
      <c r="I26" s="89">
        <v>7</v>
      </c>
      <c r="J26" s="91"/>
      <c r="K26" s="80"/>
      <c r="L26" s="80">
        <v>1</v>
      </c>
      <c r="M26" s="80"/>
      <c r="N26" s="80"/>
      <c r="O26" s="80"/>
      <c r="P26" s="82">
        <f t="shared" si="2"/>
        <v>12.5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46</v>
      </c>
      <c r="B27" s="79">
        <v>2</v>
      </c>
      <c r="C27" s="80"/>
      <c r="D27" s="80">
        <v>2</v>
      </c>
      <c r="E27" s="80"/>
      <c r="F27" s="127">
        <f t="shared" si="0"/>
        <v>4</v>
      </c>
      <c r="G27" s="81">
        <f t="shared" si="1"/>
        <v>7</v>
      </c>
      <c r="H27" s="115"/>
      <c r="I27" s="89">
        <v>0</v>
      </c>
      <c r="J27" s="91"/>
      <c r="K27" s="80">
        <v>2</v>
      </c>
      <c r="L27" s="80"/>
      <c r="M27" s="80"/>
      <c r="N27" s="80"/>
      <c r="O27" s="80"/>
      <c r="P27" s="82">
        <f t="shared" si="2"/>
        <v>7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 t="s">
        <v>47</v>
      </c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54</v>
      </c>
      <c r="L88" s="100">
        <f>SUM(L4:L87)</f>
        <v>12</v>
      </c>
      <c r="M88" s="100">
        <f t="shared" ref="M88:N88" si="8">SUM(M4:M87)</f>
        <v>9</v>
      </c>
      <c r="N88" s="100">
        <f t="shared" si="8"/>
        <v>23</v>
      </c>
      <c r="O88" s="100">
        <f>SUM(O4:O87)</f>
        <v>2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142</v>
      </c>
      <c r="C89" s="105">
        <f t="shared" si="9"/>
        <v>105</v>
      </c>
      <c r="D89" s="105">
        <f t="shared" si="9"/>
        <v>44</v>
      </c>
      <c r="E89" s="105">
        <f t="shared" si="9"/>
        <v>26</v>
      </c>
      <c r="F89" s="125">
        <f t="shared" si="9"/>
        <v>317</v>
      </c>
      <c r="G89" s="123">
        <f t="shared" si="9"/>
        <v>640</v>
      </c>
      <c r="H89" s="115"/>
      <c r="I89" s="106">
        <f>SUM(I4:I87)</f>
        <v>248</v>
      </c>
      <c r="J89" s="107">
        <f>SUM(J4:J87)</f>
        <v>5.1999999999999993</v>
      </c>
      <c r="K89" s="107">
        <f>K88*3.5</f>
        <v>189</v>
      </c>
      <c r="L89" s="107">
        <f>L88*5.5</f>
        <v>66</v>
      </c>
      <c r="M89" s="107">
        <f t="shared" ref="M89" si="10">M88*5.5</f>
        <v>49.5</v>
      </c>
      <c r="N89" s="107">
        <f>N88*3.5</f>
        <v>80.5</v>
      </c>
      <c r="O89" s="107">
        <f>O88*3.5</f>
        <v>7</v>
      </c>
      <c r="P89" s="108">
        <f>SUM(P4:P87)</f>
        <v>640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497</v>
      </c>
      <c r="C90" s="112"/>
      <c r="D90" s="112"/>
      <c r="E90" s="123">
        <f>E89*5.5</f>
        <v>143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Z7z197f9hMlyqlm2ui9h3erlKe3rlGLQMH0eMXLEW36NFbMFZFTqXwPDINeM0mihW008ddUyyzBRw40vTVVayw==" saltValue="4UqArLUkv/+G1KaF7Q1Dk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2" firstPageNumber="0" orientation="portrait" horizontalDpi="300" verticalDpi="300" r:id="rId1"/>
  <ignoredErrors>
    <ignoredError sqref="F4:F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92"/>
  <sheetViews>
    <sheetView zoomScale="110" zoomScaleNormal="110" workbookViewId="0">
      <pane xSplit="1" ySplit="2" topLeftCell="B57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5546875" style="55" customWidth="1"/>
    <col min="2" max="2" width="9.6640625" style="56" customWidth="1"/>
    <col min="3" max="3" width="9.5546875" style="56" customWidth="1"/>
    <col min="4" max="4" width="9.44140625" style="56" customWidth="1"/>
    <col min="5" max="5" width="8.88671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9.88671875" style="56" customWidth="1"/>
    <col min="15" max="15" width="8.44140625" style="56" customWidth="1"/>
    <col min="16" max="16" width="11.33203125" style="94" customWidth="1"/>
    <col min="17" max="17" width="9" style="56" customWidth="1"/>
    <col min="18" max="18" width="8.66406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52.8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10</v>
      </c>
      <c r="C4" s="80">
        <v>7</v>
      </c>
      <c r="D4" s="80">
        <v>2</v>
      </c>
      <c r="E4" s="80"/>
      <c r="F4" s="127">
        <f t="shared" ref="F4:F67" si="0">SUM(B4:E4)</f>
        <v>19</v>
      </c>
      <c r="G4" s="81">
        <f>SUM(B4*3.5)+(E4*5.5)</f>
        <v>35</v>
      </c>
      <c r="H4" s="115"/>
      <c r="I4" s="88">
        <v>7</v>
      </c>
      <c r="J4" s="91"/>
      <c r="K4" s="80">
        <v>4</v>
      </c>
      <c r="L4" s="80"/>
      <c r="M4" s="80"/>
      <c r="N4" s="80">
        <v>4</v>
      </c>
      <c r="O4" s="80"/>
      <c r="P4" s="82">
        <f>SUM(I4)+(K4*3.5)+(L4*5.5)+(M4*5.5)+(N4*3.5)+(O4*3.5)-(Q4*3.5+R4*5.5)</f>
        <v>35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6</v>
      </c>
      <c r="C5" s="80">
        <v>2</v>
      </c>
      <c r="D5" s="80">
        <v>1</v>
      </c>
      <c r="E5" s="80">
        <v>3</v>
      </c>
      <c r="F5" s="127">
        <f t="shared" si="0"/>
        <v>12</v>
      </c>
      <c r="G5" s="81">
        <f t="shared" ref="G5:G68" si="1">SUM(B5*3.5)+(E5*5.5)</f>
        <v>37.5</v>
      </c>
      <c r="H5" s="115"/>
      <c r="I5" s="88">
        <v>10.5</v>
      </c>
      <c r="J5" s="91"/>
      <c r="K5" s="80">
        <v>2</v>
      </c>
      <c r="L5" s="80">
        <v>1</v>
      </c>
      <c r="M5" s="80">
        <v>2</v>
      </c>
      <c r="N5" s="80">
        <v>1</v>
      </c>
      <c r="O5" s="80"/>
      <c r="P5" s="82">
        <f t="shared" ref="P5:P68" si="2">SUM(I5)+(K5*3.5)+(L5*5.5)+(M5*5.5)+(N5*3.5)+(O5*3.5)-(Q5*3.5+R5*5.5)</f>
        <v>37.5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10</v>
      </c>
      <c r="C6" s="80">
        <v>2</v>
      </c>
      <c r="D6" s="80">
        <v>2</v>
      </c>
      <c r="E6" s="80">
        <v>3</v>
      </c>
      <c r="F6" s="127">
        <f t="shared" si="0"/>
        <v>17</v>
      </c>
      <c r="G6" s="81">
        <f t="shared" si="1"/>
        <v>51.5</v>
      </c>
      <c r="H6" s="115"/>
      <c r="I6" s="89">
        <v>14</v>
      </c>
      <c r="J6" s="91"/>
      <c r="K6" s="80">
        <v>2</v>
      </c>
      <c r="L6" s="80">
        <v>3</v>
      </c>
      <c r="M6" s="80"/>
      <c r="N6" s="80">
        <v>4</v>
      </c>
      <c r="O6" s="80"/>
      <c r="P6" s="82">
        <f t="shared" si="2"/>
        <v>51.5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9</v>
      </c>
      <c r="C7" s="80">
        <v>6</v>
      </c>
      <c r="D7" s="80">
        <v>5</v>
      </c>
      <c r="E7" s="80"/>
      <c r="F7" s="127">
        <f t="shared" si="0"/>
        <v>20</v>
      </c>
      <c r="G7" s="81">
        <f t="shared" si="1"/>
        <v>31.5</v>
      </c>
      <c r="H7" s="115"/>
      <c r="I7" s="89">
        <v>10.5</v>
      </c>
      <c r="J7" s="91">
        <v>0.5</v>
      </c>
      <c r="K7" s="80">
        <v>4</v>
      </c>
      <c r="L7" s="80"/>
      <c r="M7" s="80"/>
      <c r="N7" s="80">
        <v>2</v>
      </c>
      <c r="O7" s="80"/>
      <c r="P7" s="82">
        <f t="shared" si="2"/>
        <v>31.5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8</v>
      </c>
      <c r="C8" s="80">
        <v>6</v>
      </c>
      <c r="D8" s="80">
        <v>3</v>
      </c>
      <c r="E8" s="80"/>
      <c r="F8" s="127">
        <f t="shared" si="0"/>
        <v>17</v>
      </c>
      <c r="G8" s="81">
        <f t="shared" si="1"/>
        <v>28</v>
      </c>
      <c r="H8" s="115"/>
      <c r="I8" s="88">
        <v>7</v>
      </c>
      <c r="J8" s="91"/>
      <c r="K8" s="80">
        <v>6</v>
      </c>
      <c r="L8" s="80"/>
      <c r="M8" s="80"/>
      <c r="N8" s="80"/>
      <c r="O8" s="80"/>
      <c r="P8" s="82">
        <f t="shared" si="2"/>
        <v>28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7</v>
      </c>
      <c r="C9" s="80">
        <v>1</v>
      </c>
      <c r="D9" s="80"/>
      <c r="E9" s="80"/>
      <c r="F9" s="127">
        <f t="shared" si="0"/>
        <v>8</v>
      </c>
      <c r="G9" s="81">
        <f t="shared" si="1"/>
        <v>24.5</v>
      </c>
      <c r="H9" s="115"/>
      <c r="I9" s="89">
        <v>17.5</v>
      </c>
      <c r="J9" s="91"/>
      <c r="K9" s="80">
        <v>1</v>
      </c>
      <c r="L9" s="80"/>
      <c r="M9" s="80"/>
      <c r="N9" s="80"/>
      <c r="O9" s="80">
        <v>1</v>
      </c>
      <c r="P9" s="82">
        <f t="shared" si="2"/>
        <v>24.5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7</v>
      </c>
      <c r="C10" s="80">
        <v>1</v>
      </c>
      <c r="D10" s="80"/>
      <c r="E10" s="80"/>
      <c r="F10" s="127">
        <f t="shared" si="0"/>
        <v>8</v>
      </c>
      <c r="G10" s="81">
        <f t="shared" si="1"/>
        <v>24.5</v>
      </c>
      <c r="H10" s="115"/>
      <c r="I10" s="89">
        <v>0</v>
      </c>
      <c r="J10" s="91"/>
      <c r="K10" s="80">
        <v>4</v>
      </c>
      <c r="L10" s="80"/>
      <c r="M10" s="80"/>
      <c r="N10" s="80">
        <v>3</v>
      </c>
      <c r="O10" s="80"/>
      <c r="P10" s="82">
        <f t="shared" si="2"/>
        <v>24.5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48</v>
      </c>
      <c r="B11" s="79">
        <v>4</v>
      </c>
      <c r="C11" s="80"/>
      <c r="D11" s="80"/>
      <c r="E11" s="80">
        <v>3</v>
      </c>
      <c r="F11" s="127">
        <f t="shared" si="0"/>
        <v>7</v>
      </c>
      <c r="G11" s="81">
        <f t="shared" si="1"/>
        <v>30.5</v>
      </c>
      <c r="H11" s="115"/>
      <c r="I11" s="89">
        <v>0</v>
      </c>
      <c r="J11" s="91"/>
      <c r="K11" s="80">
        <v>4</v>
      </c>
      <c r="L11" s="80">
        <v>3</v>
      </c>
      <c r="M11" s="80"/>
      <c r="N11" s="80"/>
      <c r="O11" s="80"/>
      <c r="P11" s="82">
        <f t="shared" si="2"/>
        <v>30.5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 t="s">
        <v>49</v>
      </c>
      <c r="B12" s="79">
        <v>6</v>
      </c>
      <c r="C12" s="80">
        <v>1</v>
      </c>
      <c r="D12" s="80"/>
      <c r="E12" s="80">
        <v>1</v>
      </c>
      <c r="F12" s="127">
        <f t="shared" si="0"/>
        <v>8</v>
      </c>
      <c r="G12" s="81">
        <f t="shared" si="1"/>
        <v>26.5</v>
      </c>
      <c r="H12" s="115"/>
      <c r="I12" s="89">
        <v>7</v>
      </c>
      <c r="J12" s="91">
        <v>0.05</v>
      </c>
      <c r="K12" s="80">
        <v>1</v>
      </c>
      <c r="L12" s="80">
        <v>1</v>
      </c>
      <c r="M12" s="80"/>
      <c r="N12" s="80">
        <v>3</v>
      </c>
      <c r="O12" s="80"/>
      <c r="P12" s="82">
        <f t="shared" si="2"/>
        <v>26.5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212</v>
      </c>
      <c r="B13" s="79">
        <v>11</v>
      </c>
      <c r="C13" s="80">
        <v>3</v>
      </c>
      <c r="D13" s="80"/>
      <c r="E13" s="87">
        <v>3</v>
      </c>
      <c r="F13" s="127">
        <f t="shared" si="0"/>
        <v>17</v>
      </c>
      <c r="G13" s="81">
        <f t="shared" si="1"/>
        <v>55</v>
      </c>
      <c r="H13" s="115"/>
      <c r="I13" s="88">
        <v>7</v>
      </c>
      <c r="J13" s="91"/>
      <c r="K13" s="80">
        <v>5</v>
      </c>
      <c r="L13" s="80">
        <v>1</v>
      </c>
      <c r="M13" s="80">
        <v>2</v>
      </c>
      <c r="N13" s="80">
        <v>4</v>
      </c>
      <c r="O13" s="80"/>
      <c r="P13" s="82">
        <f t="shared" si="2"/>
        <v>55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213</v>
      </c>
      <c r="B14" s="79">
        <v>10</v>
      </c>
      <c r="C14" s="80">
        <v>5</v>
      </c>
      <c r="D14" s="80">
        <v>4</v>
      </c>
      <c r="E14" s="87"/>
      <c r="F14" s="127">
        <f t="shared" si="0"/>
        <v>19</v>
      </c>
      <c r="G14" s="81">
        <f t="shared" si="1"/>
        <v>35</v>
      </c>
      <c r="H14" s="115"/>
      <c r="I14" s="89">
        <v>10.5</v>
      </c>
      <c r="J14" s="91"/>
      <c r="K14" s="80">
        <v>5</v>
      </c>
      <c r="L14" s="80"/>
      <c r="M14" s="80"/>
      <c r="N14" s="80">
        <v>1</v>
      </c>
      <c r="O14" s="80">
        <v>1</v>
      </c>
      <c r="P14" s="82">
        <f t="shared" si="2"/>
        <v>35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217</v>
      </c>
      <c r="B15" s="79">
        <v>11</v>
      </c>
      <c r="C15" s="80">
        <v>4</v>
      </c>
      <c r="D15" s="80">
        <v>2</v>
      </c>
      <c r="E15" s="80">
        <v>2</v>
      </c>
      <c r="F15" s="127">
        <f t="shared" si="0"/>
        <v>19</v>
      </c>
      <c r="G15" s="81">
        <f t="shared" si="1"/>
        <v>49.5</v>
      </c>
      <c r="H15" s="115"/>
      <c r="I15" s="88">
        <v>10.5</v>
      </c>
      <c r="J15" s="91"/>
      <c r="K15" s="80">
        <v>6</v>
      </c>
      <c r="L15" s="80">
        <v>2</v>
      </c>
      <c r="M15" s="80"/>
      <c r="N15" s="80"/>
      <c r="O15" s="80">
        <v>2</v>
      </c>
      <c r="P15" s="82">
        <f t="shared" si="2"/>
        <v>49.5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218</v>
      </c>
      <c r="B16" s="79">
        <v>9</v>
      </c>
      <c r="C16" s="80">
        <v>5</v>
      </c>
      <c r="D16" s="80">
        <v>4</v>
      </c>
      <c r="E16" s="80">
        <v>3</v>
      </c>
      <c r="F16" s="127">
        <f t="shared" si="0"/>
        <v>21</v>
      </c>
      <c r="G16" s="81">
        <f t="shared" si="1"/>
        <v>48</v>
      </c>
      <c r="H16" s="115"/>
      <c r="I16" s="89">
        <v>10.5</v>
      </c>
      <c r="J16" s="91">
        <v>1.2</v>
      </c>
      <c r="K16" s="80">
        <v>4</v>
      </c>
      <c r="L16" s="80">
        <v>1</v>
      </c>
      <c r="M16" s="80">
        <v>2</v>
      </c>
      <c r="N16" s="80">
        <v>2</v>
      </c>
      <c r="O16" s="80"/>
      <c r="P16" s="82">
        <f t="shared" si="2"/>
        <v>48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219</v>
      </c>
      <c r="B17" s="79"/>
      <c r="C17" s="80"/>
      <c r="D17" s="80">
        <v>1</v>
      </c>
      <c r="E17" s="80"/>
      <c r="F17" s="127">
        <f t="shared" si="0"/>
        <v>1</v>
      </c>
      <c r="G17" s="81">
        <f t="shared" si="1"/>
        <v>0</v>
      </c>
      <c r="H17" s="115"/>
      <c r="I17" s="89">
        <v>0</v>
      </c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 t="s">
        <v>50</v>
      </c>
      <c r="B18" s="79">
        <v>6</v>
      </c>
      <c r="C18" s="80">
        <v>3</v>
      </c>
      <c r="D18" s="80">
        <v>1</v>
      </c>
      <c r="E18" s="80">
        <v>4</v>
      </c>
      <c r="F18" s="127">
        <f t="shared" si="0"/>
        <v>14</v>
      </c>
      <c r="G18" s="81">
        <f t="shared" si="1"/>
        <v>43</v>
      </c>
      <c r="H18" s="115"/>
      <c r="I18" s="89">
        <v>10.5</v>
      </c>
      <c r="J18" s="91"/>
      <c r="K18" s="80">
        <v>1</v>
      </c>
      <c r="L18" s="80"/>
      <c r="M18" s="80">
        <v>4</v>
      </c>
      <c r="N18" s="80">
        <v>1</v>
      </c>
      <c r="O18" s="80">
        <v>1</v>
      </c>
      <c r="P18" s="82">
        <f t="shared" si="2"/>
        <v>43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224</v>
      </c>
      <c r="B19" s="79">
        <v>9</v>
      </c>
      <c r="C19" s="80">
        <v>6</v>
      </c>
      <c r="D19" s="80">
        <v>1</v>
      </c>
      <c r="E19" s="80"/>
      <c r="F19" s="127">
        <f t="shared" si="0"/>
        <v>16</v>
      </c>
      <c r="G19" s="81">
        <f t="shared" si="1"/>
        <v>31.5</v>
      </c>
      <c r="H19" s="115"/>
      <c r="I19" s="89">
        <v>14</v>
      </c>
      <c r="J19" s="91"/>
      <c r="K19" s="80">
        <v>2</v>
      </c>
      <c r="L19" s="80"/>
      <c r="M19" s="80"/>
      <c r="N19" s="80">
        <v>2</v>
      </c>
      <c r="O19" s="80">
        <v>1</v>
      </c>
      <c r="P19" s="82">
        <f t="shared" si="2"/>
        <v>31.5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225</v>
      </c>
      <c r="B20" s="79">
        <v>6</v>
      </c>
      <c r="C20" s="80">
        <v>7</v>
      </c>
      <c r="D20" s="80">
        <v>2</v>
      </c>
      <c r="E20" s="80">
        <v>4</v>
      </c>
      <c r="F20" s="127">
        <f t="shared" si="0"/>
        <v>19</v>
      </c>
      <c r="G20" s="81">
        <f t="shared" si="1"/>
        <v>43</v>
      </c>
      <c r="H20" s="115"/>
      <c r="I20" s="89">
        <v>10.5</v>
      </c>
      <c r="J20" s="91">
        <v>0.05</v>
      </c>
      <c r="K20" s="80">
        <v>1</v>
      </c>
      <c r="L20" s="80"/>
      <c r="M20" s="80">
        <v>4</v>
      </c>
      <c r="N20" s="80">
        <v>2</v>
      </c>
      <c r="O20" s="80"/>
      <c r="P20" s="82">
        <f t="shared" si="2"/>
        <v>43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226</v>
      </c>
      <c r="B21" s="79">
        <v>8</v>
      </c>
      <c r="C21" s="80">
        <v>5</v>
      </c>
      <c r="D21" s="80">
        <v>1</v>
      </c>
      <c r="E21" s="80">
        <v>1</v>
      </c>
      <c r="F21" s="127">
        <f t="shared" si="0"/>
        <v>15</v>
      </c>
      <c r="G21" s="81">
        <f t="shared" si="1"/>
        <v>33.5</v>
      </c>
      <c r="H21" s="115"/>
      <c r="I21" s="89">
        <v>7</v>
      </c>
      <c r="J21" s="91"/>
      <c r="K21" s="80">
        <v>5</v>
      </c>
      <c r="L21" s="80">
        <v>1</v>
      </c>
      <c r="M21" s="80"/>
      <c r="N21" s="80"/>
      <c r="O21" s="80">
        <v>1</v>
      </c>
      <c r="P21" s="82">
        <f t="shared" si="2"/>
        <v>33.5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228</v>
      </c>
      <c r="B22" s="79">
        <v>9</v>
      </c>
      <c r="C22" s="80">
        <v>5</v>
      </c>
      <c r="D22" s="80"/>
      <c r="E22" s="80"/>
      <c r="F22" s="127">
        <f t="shared" si="0"/>
        <v>14</v>
      </c>
      <c r="G22" s="81">
        <f t="shared" si="1"/>
        <v>31.5</v>
      </c>
      <c r="H22" s="115"/>
      <c r="I22" s="89">
        <v>3.5</v>
      </c>
      <c r="J22" s="91"/>
      <c r="K22" s="80">
        <v>5</v>
      </c>
      <c r="L22" s="80"/>
      <c r="M22" s="80"/>
      <c r="N22" s="80">
        <v>3</v>
      </c>
      <c r="O22" s="80"/>
      <c r="P22" s="82">
        <f t="shared" si="2"/>
        <v>31.5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229</v>
      </c>
      <c r="B23" s="79">
        <v>10</v>
      </c>
      <c r="C23" s="80">
        <v>6</v>
      </c>
      <c r="D23" s="80">
        <v>3</v>
      </c>
      <c r="E23" s="80">
        <v>2</v>
      </c>
      <c r="F23" s="127">
        <f t="shared" si="0"/>
        <v>21</v>
      </c>
      <c r="G23" s="81">
        <f t="shared" si="1"/>
        <v>46</v>
      </c>
      <c r="H23" s="115"/>
      <c r="I23" s="88">
        <v>3.5</v>
      </c>
      <c r="J23" s="91"/>
      <c r="K23" s="80">
        <v>5</v>
      </c>
      <c r="L23" s="80">
        <v>2</v>
      </c>
      <c r="M23" s="80"/>
      <c r="N23" s="80">
        <v>4</v>
      </c>
      <c r="O23" s="80"/>
      <c r="P23" s="82">
        <f t="shared" si="2"/>
        <v>46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230</v>
      </c>
      <c r="B24" s="79">
        <v>9</v>
      </c>
      <c r="C24" s="80">
        <v>2</v>
      </c>
      <c r="D24" s="80">
        <v>2</v>
      </c>
      <c r="E24" s="80">
        <v>3</v>
      </c>
      <c r="F24" s="127">
        <f t="shared" si="0"/>
        <v>16</v>
      </c>
      <c r="G24" s="81">
        <f t="shared" si="1"/>
        <v>48</v>
      </c>
      <c r="H24" s="115"/>
      <c r="I24" s="89">
        <v>10.5</v>
      </c>
      <c r="J24" s="91"/>
      <c r="K24" s="80">
        <v>4</v>
      </c>
      <c r="L24" s="80">
        <v>1</v>
      </c>
      <c r="M24" s="80">
        <v>2</v>
      </c>
      <c r="N24" s="80">
        <v>2</v>
      </c>
      <c r="O24" s="80"/>
      <c r="P24" s="82">
        <f t="shared" si="2"/>
        <v>48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231</v>
      </c>
      <c r="B25" s="79">
        <v>7</v>
      </c>
      <c r="C25" s="80">
        <v>3</v>
      </c>
      <c r="D25" s="80">
        <v>1</v>
      </c>
      <c r="E25" s="80">
        <v>4</v>
      </c>
      <c r="F25" s="127">
        <f t="shared" si="0"/>
        <v>15</v>
      </c>
      <c r="G25" s="81">
        <f t="shared" si="1"/>
        <v>46.5</v>
      </c>
      <c r="H25" s="115"/>
      <c r="I25" s="89">
        <v>0</v>
      </c>
      <c r="J25" s="91"/>
      <c r="K25" s="80">
        <v>6</v>
      </c>
      <c r="L25" s="80">
        <v>1</v>
      </c>
      <c r="M25" s="80">
        <v>3</v>
      </c>
      <c r="N25" s="80">
        <v>1</v>
      </c>
      <c r="O25" s="80"/>
      <c r="P25" s="82">
        <f t="shared" si="2"/>
        <v>46.5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232</v>
      </c>
      <c r="B26" s="79">
        <v>6</v>
      </c>
      <c r="C26" s="80">
        <v>4</v>
      </c>
      <c r="D26" s="80"/>
      <c r="E26" s="80">
        <v>3</v>
      </c>
      <c r="F26" s="127">
        <f t="shared" si="0"/>
        <v>13</v>
      </c>
      <c r="G26" s="81">
        <f t="shared" si="1"/>
        <v>37.5</v>
      </c>
      <c r="H26" s="115"/>
      <c r="I26" s="89">
        <v>3.5</v>
      </c>
      <c r="J26" s="91"/>
      <c r="K26" s="80">
        <v>2</v>
      </c>
      <c r="L26" s="80">
        <v>1</v>
      </c>
      <c r="M26" s="80">
        <v>2</v>
      </c>
      <c r="N26" s="80">
        <v>2</v>
      </c>
      <c r="O26" s="80">
        <v>1</v>
      </c>
      <c r="P26" s="82">
        <f t="shared" si="2"/>
        <v>37.5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>
        <v>233</v>
      </c>
      <c r="B27" s="79">
        <v>7</v>
      </c>
      <c r="C27" s="80">
        <v>3</v>
      </c>
      <c r="D27" s="80"/>
      <c r="E27" s="80">
        <v>2</v>
      </c>
      <c r="F27" s="127">
        <f t="shared" si="0"/>
        <v>12</v>
      </c>
      <c r="G27" s="81">
        <f t="shared" si="1"/>
        <v>35.5</v>
      </c>
      <c r="H27" s="115"/>
      <c r="I27" s="89">
        <v>10.5</v>
      </c>
      <c r="J27" s="91"/>
      <c r="K27" s="80">
        <v>4</v>
      </c>
      <c r="L27" s="80">
        <v>2</v>
      </c>
      <c r="M27" s="80"/>
      <c r="N27" s="80"/>
      <c r="O27" s="80"/>
      <c r="P27" s="82">
        <f t="shared" si="2"/>
        <v>35.5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>
        <v>234</v>
      </c>
      <c r="B28" s="79">
        <v>7</v>
      </c>
      <c r="C28" s="80">
        <v>5</v>
      </c>
      <c r="D28" s="80"/>
      <c r="E28" s="80">
        <v>5</v>
      </c>
      <c r="F28" s="127">
        <f t="shared" si="0"/>
        <v>17</v>
      </c>
      <c r="G28" s="81">
        <f t="shared" si="1"/>
        <v>52</v>
      </c>
      <c r="H28" s="115"/>
      <c r="I28" s="89">
        <v>10.5</v>
      </c>
      <c r="J28" s="91"/>
      <c r="K28" s="80">
        <v>1</v>
      </c>
      <c r="L28" s="80"/>
      <c r="M28" s="80">
        <v>5</v>
      </c>
      <c r="N28" s="80">
        <v>3</v>
      </c>
      <c r="O28" s="80"/>
      <c r="P28" s="82">
        <f t="shared" si="2"/>
        <v>52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40</v>
      </c>
      <c r="B29" s="79">
        <v>5</v>
      </c>
      <c r="C29" s="80">
        <v>6</v>
      </c>
      <c r="D29" s="80">
        <v>2</v>
      </c>
      <c r="E29" s="80">
        <v>1</v>
      </c>
      <c r="F29" s="127">
        <f t="shared" si="0"/>
        <v>14</v>
      </c>
      <c r="G29" s="81">
        <f t="shared" si="1"/>
        <v>23</v>
      </c>
      <c r="H29" s="115"/>
      <c r="I29" s="88">
        <v>17.5</v>
      </c>
      <c r="J29" s="91">
        <v>1</v>
      </c>
      <c r="K29" s="80"/>
      <c r="L29" s="80"/>
      <c r="M29" s="80">
        <v>1</v>
      </c>
      <c r="N29" s="80"/>
      <c r="O29" s="80"/>
      <c r="P29" s="82">
        <f t="shared" si="2"/>
        <v>23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41</v>
      </c>
      <c r="B30" s="79">
        <v>6</v>
      </c>
      <c r="C30" s="80">
        <v>5</v>
      </c>
      <c r="D30" s="80">
        <v>2</v>
      </c>
      <c r="E30" s="80">
        <v>1</v>
      </c>
      <c r="F30" s="127">
        <f t="shared" si="0"/>
        <v>14</v>
      </c>
      <c r="G30" s="81">
        <f t="shared" si="1"/>
        <v>26.5</v>
      </c>
      <c r="H30" s="115"/>
      <c r="I30" s="89">
        <v>7</v>
      </c>
      <c r="J30" s="91"/>
      <c r="K30" s="80">
        <v>4</v>
      </c>
      <c r="L30" s="80">
        <v>1</v>
      </c>
      <c r="M30" s="80"/>
      <c r="N30" s="80"/>
      <c r="O30" s="80"/>
      <c r="P30" s="82">
        <f t="shared" si="2"/>
        <v>26.5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 t="s">
        <v>44</v>
      </c>
      <c r="B31" s="79">
        <v>7</v>
      </c>
      <c r="C31" s="80">
        <v>4</v>
      </c>
      <c r="D31" s="80"/>
      <c r="E31" s="80">
        <v>3</v>
      </c>
      <c r="F31" s="127">
        <f t="shared" si="0"/>
        <v>14</v>
      </c>
      <c r="G31" s="81">
        <f t="shared" si="1"/>
        <v>41</v>
      </c>
      <c r="H31" s="115"/>
      <c r="I31" s="89">
        <v>21</v>
      </c>
      <c r="J31" s="91"/>
      <c r="K31" s="80">
        <v>1</v>
      </c>
      <c r="L31" s="80">
        <v>3</v>
      </c>
      <c r="M31" s="80"/>
      <c r="N31" s="80"/>
      <c r="O31" s="80"/>
      <c r="P31" s="82">
        <f t="shared" si="2"/>
        <v>41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 t="s">
        <v>45</v>
      </c>
      <c r="B32" s="79">
        <v>5</v>
      </c>
      <c r="C32" s="80">
        <v>7</v>
      </c>
      <c r="D32" s="80">
        <v>2</v>
      </c>
      <c r="E32" s="80">
        <v>1</v>
      </c>
      <c r="F32" s="127">
        <f t="shared" si="0"/>
        <v>15</v>
      </c>
      <c r="G32" s="81">
        <f t="shared" si="1"/>
        <v>23</v>
      </c>
      <c r="H32" s="115"/>
      <c r="I32" s="89">
        <v>14</v>
      </c>
      <c r="J32" s="91"/>
      <c r="K32" s="80"/>
      <c r="L32" s="80"/>
      <c r="M32" s="80">
        <v>1</v>
      </c>
      <c r="N32" s="80">
        <v>1</v>
      </c>
      <c r="O32" s="80"/>
      <c r="P32" s="82">
        <f t="shared" si="2"/>
        <v>23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 t="s">
        <v>46</v>
      </c>
      <c r="B33" s="79">
        <v>4</v>
      </c>
      <c r="C33" s="80">
        <v>3</v>
      </c>
      <c r="D33" s="80"/>
      <c r="E33" s="80"/>
      <c r="F33" s="127">
        <f t="shared" si="0"/>
        <v>7</v>
      </c>
      <c r="G33" s="81">
        <f t="shared" si="1"/>
        <v>14</v>
      </c>
      <c r="H33" s="115"/>
      <c r="I33" s="88">
        <v>7</v>
      </c>
      <c r="J33" s="91"/>
      <c r="K33" s="80">
        <v>2</v>
      </c>
      <c r="L33" s="80"/>
      <c r="M33" s="80"/>
      <c r="N33" s="80"/>
      <c r="O33" s="80"/>
      <c r="P33" s="82">
        <f t="shared" si="2"/>
        <v>14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91</v>
      </c>
      <c r="L88" s="100">
        <f>SUM(L4:L87)</f>
        <v>24</v>
      </c>
      <c r="M88" s="100">
        <f t="shared" ref="M88:N88" si="8">SUM(M4:M87)</f>
        <v>28</v>
      </c>
      <c r="N88" s="100">
        <f t="shared" si="8"/>
        <v>45</v>
      </c>
      <c r="O88" s="100">
        <f>SUM(O4:O87)</f>
        <v>8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219</v>
      </c>
      <c r="C89" s="105">
        <f t="shared" si="9"/>
        <v>117</v>
      </c>
      <c r="D89" s="105">
        <f t="shared" si="9"/>
        <v>41</v>
      </c>
      <c r="E89" s="105">
        <f t="shared" si="9"/>
        <v>52</v>
      </c>
      <c r="F89" s="125">
        <f t="shared" si="9"/>
        <v>429</v>
      </c>
      <c r="G89" s="123">
        <f t="shared" si="9"/>
        <v>1052.5</v>
      </c>
      <c r="H89" s="115"/>
      <c r="I89" s="106">
        <f>SUM(I4:I87)</f>
        <v>262.5</v>
      </c>
      <c r="J89" s="107">
        <f>SUM(J4:J87)</f>
        <v>2.8</v>
      </c>
      <c r="K89" s="107">
        <f>K88*3.5</f>
        <v>318.5</v>
      </c>
      <c r="L89" s="107">
        <f>L88*5.5</f>
        <v>132</v>
      </c>
      <c r="M89" s="107">
        <f t="shared" ref="M89" si="10">M88*5.5</f>
        <v>154</v>
      </c>
      <c r="N89" s="107">
        <f>N88*3.5</f>
        <v>157.5</v>
      </c>
      <c r="O89" s="107">
        <f>O88*3.5</f>
        <v>28</v>
      </c>
      <c r="P89" s="108">
        <f>SUM(P4:P87)</f>
        <v>1052.5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766.5</v>
      </c>
      <c r="C90" s="112"/>
      <c r="D90" s="112"/>
      <c r="E90" s="123">
        <f>E89*5.5</f>
        <v>286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qlxU4mt1UEYhNzRZcaokdqHOEYMhjjVlpk934xEi07IfoAh/nLeWYktkbnMNVlWBmYdwr+HCv/ycoxLCUTXwLQ==" saltValue="BxjOSbfgNrf73fudbI/6Hg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0" firstPageNumber="0" orientation="portrait" horizontalDpi="300" verticalDpi="300" r:id="rId1"/>
  <ignoredErrors>
    <ignoredError sqref="F4:F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8.109375" style="56" customWidth="1"/>
    <col min="3" max="3" width="8.88671875" style="56" customWidth="1"/>
    <col min="4" max="4" width="9" style="56" customWidth="1"/>
    <col min="5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10.33203125" style="56" customWidth="1"/>
    <col min="15" max="15" width="8.44140625" style="56" customWidth="1"/>
    <col min="16" max="16" width="11.33203125" style="94" customWidth="1"/>
    <col min="17" max="17" width="9" style="56" customWidth="1"/>
    <col min="18" max="18" width="7.8867187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11</v>
      </c>
      <c r="C4" s="80">
        <v>6</v>
      </c>
      <c r="D4" s="80">
        <v>3</v>
      </c>
      <c r="E4" s="80"/>
      <c r="F4" s="127">
        <f t="shared" ref="F4:F67" si="0">SUM(B4:E4)</f>
        <v>20</v>
      </c>
      <c r="G4" s="81">
        <f>SUM(B4*3.5)+(E4*5.5)</f>
        <v>38.5</v>
      </c>
      <c r="H4" s="115"/>
      <c r="I4" s="88">
        <v>7</v>
      </c>
      <c r="J4" s="91"/>
      <c r="K4" s="80">
        <v>9</v>
      </c>
      <c r="L4" s="80"/>
      <c r="M4" s="80"/>
      <c r="N4" s="80"/>
      <c r="O4" s="80"/>
      <c r="P4" s="82">
        <f>SUM(I4)+(K4*3.5)+(L4*5.5)+(M4*5.5)+(N4*3.5)+(O4*3.5)-(Q4*3.5+R4*5.5)</f>
        <v>38.5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8</v>
      </c>
      <c r="C5" s="80">
        <v>5</v>
      </c>
      <c r="D5" s="80">
        <v>3</v>
      </c>
      <c r="E5" s="80"/>
      <c r="F5" s="127">
        <f t="shared" si="0"/>
        <v>16</v>
      </c>
      <c r="G5" s="81">
        <f t="shared" ref="G5:G68" si="1">SUM(B5*3.5)+(E5*5.5)</f>
        <v>28</v>
      </c>
      <c r="H5" s="115"/>
      <c r="I5" s="88">
        <v>14</v>
      </c>
      <c r="J5" s="91"/>
      <c r="K5" s="80">
        <v>3</v>
      </c>
      <c r="L5" s="80"/>
      <c r="M5" s="80"/>
      <c r="N5" s="80">
        <v>1</v>
      </c>
      <c r="O5" s="80"/>
      <c r="P5" s="82">
        <f t="shared" ref="P5:P68" si="2">SUM(I5)+(K5*3.5)+(L5*5.5)+(M5*5.5)+(N5*3.5)+(O5*3.5)-(Q5*3.5+R5*5.5)</f>
        <v>28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14</v>
      </c>
      <c r="C6" s="80">
        <v>6</v>
      </c>
      <c r="D6" s="80"/>
      <c r="E6" s="80"/>
      <c r="F6" s="127">
        <f t="shared" si="0"/>
        <v>20</v>
      </c>
      <c r="G6" s="81">
        <f t="shared" si="1"/>
        <v>49</v>
      </c>
      <c r="H6" s="115"/>
      <c r="I6" s="89">
        <v>17.5</v>
      </c>
      <c r="J6" s="91"/>
      <c r="K6" s="80">
        <v>6</v>
      </c>
      <c r="L6" s="80"/>
      <c r="M6" s="80"/>
      <c r="N6" s="80">
        <v>3</v>
      </c>
      <c r="O6" s="80"/>
      <c r="P6" s="82">
        <f t="shared" si="2"/>
        <v>49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205</v>
      </c>
      <c r="B7" s="79">
        <v>9</v>
      </c>
      <c r="C7" s="80">
        <v>4</v>
      </c>
      <c r="D7" s="80"/>
      <c r="E7" s="80">
        <v>2</v>
      </c>
      <c r="F7" s="127">
        <f t="shared" si="0"/>
        <v>15</v>
      </c>
      <c r="G7" s="81">
        <f t="shared" si="1"/>
        <v>42.5</v>
      </c>
      <c r="H7" s="115"/>
      <c r="I7" s="89">
        <v>3.5</v>
      </c>
      <c r="J7" s="91">
        <v>0.25</v>
      </c>
      <c r="K7" s="80">
        <v>7</v>
      </c>
      <c r="L7" s="80">
        <v>1</v>
      </c>
      <c r="M7" s="80">
        <v>1</v>
      </c>
      <c r="N7" s="80">
        <v>1</v>
      </c>
      <c r="O7" s="80"/>
      <c r="P7" s="82">
        <f t="shared" si="2"/>
        <v>42.5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206</v>
      </c>
      <c r="B8" s="79">
        <v>7</v>
      </c>
      <c r="C8" s="80">
        <v>2</v>
      </c>
      <c r="D8" s="80">
        <v>5</v>
      </c>
      <c r="E8" s="80">
        <v>1</v>
      </c>
      <c r="F8" s="127">
        <f t="shared" si="0"/>
        <v>15</v>
      </c>
      <c r="G8" s="81">
        <f t="shared" si="1"/>
        <v>30</v>
      </c>
      <c r="H8" s="115"/>
      <c r="I8" s="88">
        <v>14</v>
      </c>
      <c r="J8" s="91"/>
      <c r="K8" s="80"/>
      <c r="L8" s="80">
        <v>1</v>
      </c>
      <c r="M8" s="80"/>
      <c r="N8" s="80">
        <v>3</v>
      </c>
      <c r="O8" s="80"/>
      <c r="P8" s="82">
        <f t="shared" si="2"/>
        <v>30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207</v>
      </c>
      <c r="B9" s="79">
        <v>5</v>
      </c>
      <c r="C9" s="80">
        <v>5</v>
      </c>
      <c r="D9" s="80">
        <v>3</v>
      </c>
      <c r="E9" s="80">
        <v>3</v>
      </c>
      <c r="F9" s="127">
        <f t="shared" si="0"/>
        <v>16</v>
      </c>
      <c r="G9" s="81">
        <f t="shared" si="1"/>
        <v>34</v>
      </c>
      <c r="H9" s="115"/>
      <c r="I9" s="89">
        <v>3.5</v>
      </c>
      <c r="J9" s="91"/>
      <c r="K9" s="80">
        <v>3</v>
      </c>
      <c r="L9" s="80">
        <v>2</v>
      </c>
      <c r="M9" s="80">
        <v>1</v>
      </c>
      <c r="N9" s="80"/>
      <c r="O9" s="80">
        <v>1</v>
      </c>
      <c r="P9" s="82">
        <f t="shared" si="2"/>
        <v>34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42</v>
      </c>
      <c r="B10" s="79">
        <v>4</v>
      </c>
      <c r="C10" s="80"/>
      <c r="D10" s="80"/>
      <c r="E10" s="80"/>
      <c r="F10" s="127">
        <f t="shared" si="0"/>
        <v>4</v>
      </c>
      <c r="G10" s="81">
        <f t="shared" si="1"/>
        <v>14</v>
      </c>
      <c r="H10" s="115"/>
      <c r="I10" s="89">
        <v>0</v>
      </c>
      <c r="J10" s="91"/>
      <c r="K10" s="80">
        <v>3</v>
      </c>
      <c r="L10" s="80"/>
      <c r="M10" s="80"/>
      <c r="N10" s="80"/>
      <c r="O10" s="80">
        <v>1</v>
      </c>
      <c r="P10" s="82">
        <f t="shared" si="2"/>
        <v>14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 t="s">
        <v>43</v>
      </c>
      <c r="B11" s="79">
        <v>7</v>
      </c>
      <c r="C11" s="80">
        <v>1</v>
      </c>
      <c r="D11" s="80">
        <v>1</v>
      </c>
      <c r="E11" s="80">
        <v>1</v>
      </c>
      <c r="F11" s="127">
        <f t="shared" si="0"/>
        <v>10</v>
      </c>
      <c r="G11" s="81">
        <f t="shared" si="1"/>
        <v>30</v>
      </c>
      <c r="H11" s="115"/>
      <c r="I11" s="89">
        <v>3.5</v>
      </c>
      <c r="J11" s="91"/>
      <c r="K11" s="80">
        <v>3</v>
      </c>
      <c r="L11" s="80">
        <v>1</v>
      </c>
      <c r="M11" s="80"/>
      <c r="N11" s="80">
        <v>3</v>
      </c>
      <c r="O11" s="80"/>
      <c r="P11" s="82">
        <f t="shared" si="2"/>
        <v>30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209</v>
      </c>
      <c r="B12" s="79">
        <v>9</v>
      </c>
      <c r="C12" s="80">
        <v>4</v>
      </c>
      <c r="D12" s="80">
        <v>2</v>
      </c>
      <c r="E12" s="80">
        <v>2</v>
      </c>
      <c r="F12" s="127">
        <f t="shared" si="0"/>
        <v>17</v>
      </c>
      <c r="G12" s="81">
        <f t="shared" si="1"/>
        <v>42.5</v>
      </c>
      <c r="H12" s="115"/>
      <c r="I12" s="89">
        <v>10.5</v>
      </c>
      <c r="J12" s="91"/>
      <c r="K12" s="80">
        <v>4</v>
      </c>
      <c r="L12" s="80"/>
      <c r="M12" s="80">
        <v>2</v>
      </c>
      <c r="N12" s="80">
        <v>2</v>
      </c>
      <c r="O12" s="80"/>
      <c r="P12" s="82">
        <f t="shared" si="2"/>
        <v>42.5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212</v>
      </c>
      <c r="B13" s="79">
        <v>10</v>
      </c>
      <c r="C13" s="80">
        <v>5</v>
      </c>
      <c r="D13" s="80"/>
      <c r="E13" s="80">
        <v>2</v>
      </c>
      <c r="F13" s="127">
        <f t="shared" si="0"/>
        <v>17</v>
      </c>
      <c r="G13" s="81">
        <f t="shared" si="1"/>
        <v>46</v>
      </c>
      <c r="H13" s="115"/>
      <c r="I13" s="89">
        <v>14</v>
      </c>
      <c r="J13" s="91"/>
      <c r="K13" s="80">
        <v>5</v>
      </c>
      <c r="L13" s="80">
        <v>2</v>
      </c>
      <c r="M13" s="80"/>
      <c r="N13" s="80">
        <v>1</v>
      </c>
      <c r="O13" s="80"/>
      <c r="P13" s="82">
        <f t="shared" si="2"/>
        <v>46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213</v>
      </c>
      <c r="B14" s="79">
        <v>6</v>
      </c>
      <c r="C14" s="80">
        <v>10</v>
      </c>
      <c r="D14" s="80">
        <v>4</v>
      </c>
      <c r="E14" s="87">
        <v>2</v>
      </c>
      <c r="F14" s="127">
        <f t="shared" si="0"/>
        <v>22</v>
      </c>
      <c r="G14" s="81">
        <f t="shared" si="1"/>
        <v>32</v>
      </c>
      <c r="H14" s="115"/>
      <c r="I14" s="89">
        <v>14</v>
      </c>
      <c r="J14" s="91">
        <v>0.05</v>
      </c>
      <c r="K14" s="80">
        <v>2</v>
      </c>
      <c r="L14" s="80">
        <v>1</v>
      </c>
      <c r="M14" s="80">
        <v>1</v>
      </c>
      <c r="N14" s="80"/>
      <c r="O14" s="80"/>
      <c r="P14" s="82">
        <f t="shared" si="2"/>
        <v>32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218</v>
      </c>
      <c r="B15" s="79">
        <v>7</v>
      </c>
      <c r="C15" s="80">
        <v>3</v>
      </c>
      <c r="D15" s="80">
        <v>1</v>
      </c>
      <c r="E15" s="87">
        <v>3</v>
      </c>
      <c r="F15" s="127">
        <f t="shared" si="0"/>
        <v>14</v>
      </c>
      <c r="G15" s="81">
        <f t="shared" si="1"/>
        <v>41</v>
      </c>
      <c r="H15" s="115"/>
      <c r="I15" s="89">
        <v>10.5</v>
      </c>
      <c r="J15" s="91"/>
      <c r="K15" s="80">
        <v>3</v>
      </c>
      <c r="L15" s="80">
        <v>1</v>
      </c>
      <c r="M15" s="80">
        <v>2</v>
      </c>
      <c r="N15" s="80">
        <v>1</v>
      </c>
      <c r="O15" s="80"/>
      <c r="P15" s="82">
        <f t="shared" si="2"/>
        <v>41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219</v>
      </c>
      <c r="B16" s="79">
        <v>4</v>
      </c>
      <c r="C16" s="80">
        <v>6</v>
      </c>
      <c r="D16" s="80">
        <v>2</v>
      </c>
      <c r="E16" s="80">
        <v>2</v>
      </c>
      <c r="F16" s="127">
        <f t="shared" si="0"/>
        <v>14</v>
      </c>
      <c r="G16" s="81">
        <f t="shared" si="1"/>
        <v>25</v>
      </c>
      <c r="H16" s="115"/>
      <c r="I16" s="88">
        <v>7</v>
      </c>
      <c r="J16" s="91"/>
      <c r="K16" s="80">
        <v>2</v>
      </c>
      <c r="L16" s="80">
        <v>2</v>
      </c>
      <c r="M16" s="80"/>
      <c r="N16" s="80"/>
      <c r="O16" s="80"/>
      <c r="P16" s="82">
        <f t="shared" si="2"/>
        <v>25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221</v>
      </c>
      <c r="B17" s="79">
        <v>11</v>
      </c>
      <c r="C17" s="80">
        <v>4</v>
      </c>
      <c r="D17" s="80">
        <v>4</v>
      </c>
      <c r="E17" s="80">
        <v>1</v>
      </c>
      <c r="F17" s="127">
        <f t="shared" si="0"/>
        <v>20</v>
      </c>
      <c r="G17" s="81">
        <f t="shared" si="1"/>
        <v>44</v>
      </c>
      <c r="H17" s="115"/>
      <c r="I17" s="88">
        <v>28</v>
      </c>
      <c r="J17" s="91"/>
      <c r="K17" s="80">
        <v>2</v>
      </c>
      <c r="L17" s="80">
        <v>1</v>
      </c>
      <c r="M17" s="80"/>
      <c r="N17" s="80">
        <v>1</v>
      </c>
      <c r="O17" s="80"/>
      <c r="P17" s="82">
        <f t="shared" si="2"/>
        <v>44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224</v>
      </c>
      <c r="B18" s="79">
        <v>5</v>
      </c>
      <c r="C18" s="80">
        <v>7</v>
      </c>
      <c r="D18" s="80">
        <v>4</v>
      </c>
      <c r="E18" s="80"/>
      <c r="F18" s="127">
        <f t="shared" si="0"/>
        <v>16</v>
      </c>
      <c r="G18" s="81">
        <f t="shared" si="1"/>
        <v>17.5</v>
      </c>
      <c r="H18" s="115"/>
      <c r="I18" s="89">
        <v>0</v>
      </c>
      <c r="J18" s="91"/>
      <c r="K18" s="80">
        <v>4</v>
      </c>
      <c r="L18" s="80"/>
      <c r="M18" s="80"/>
      <c r="N18" s="80">
        <v>1</v>
      </c>
      <c r="O18" s="80"/>
      <c r="P18" s="82">
        <f t="shared" si="2"/>
        <v>17.5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225</v>
      </c>
      <c r="B19" s="79">
        <v>8</v>
      </c>
      <c r="C19" s="80">
        <v>3</v>
      </c>
      <c r="D19" s="80">
        <v>2</v>
      </c>
      <c r="E19" s="80">
        <v>1</v>
      </c>
      <c r="F19" s="127">
        <f t="shared" si="0"/>
        <v>14</v>
      </c>
      <c r="G19" s="81">
        <f t="shared" si="1"/>
        <v>33.5</v>
      </c>
      <c r="H19" s="115"/>
      <c r="I19" s="89">
        <v>7</v>
      </c>
      <c r="J19" s="91">
        <v>0.5</v>
      </c>
      <c r="K19" s="80">
        <v>6</v>
      </c>
      <c r="L19" s="80">
        <v>1</v>
      </c>
      <c r="M19" s="80"/>
      <c r="N19" s="80"/>
      <c r="O19" s="80"/>
      <c r="P19" s="82">
        <f t="shared" si="2"/>
        <v>33.5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226</v>
      </c>
      <c r="B20" s="79">
        <v>8</v>
      </c>
      <c r="C20" s="80">
        <v>4</v>
      </c>
      <c r="D20" s="80"/>
      <c r="E20" s="80">
        <v>1</v>
      </c>
      <c r="F20" s="127">
        <f t="shared" si="0"/>
        <v>13</v>
      </c>
      <c r="G20" s="81">
        <f t="shared" si="1"/>
        <v>33.5</v>
      </c>
      <c r="H20" s="115"/>
      <c r="I20" s="89">
        <v>17.5</v>
      </c>
      <c r="J20" s="91"/>
      <c r="K20" s="80">
        <v>1</v>
      </c>
      <c r="L20" s="80">
        <v>1</v>
      </c>
      <c r="M20" s="80"/>
      <c r="N20" s="80">
        <v>2</v>
      </c>
      <c r="O20" s="80"/>
      <c r="P20" s="82">
        <f t="shared" si="2"/>
        <v>33.5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228</v>
      </c>
      <c r="B21" s="79">
        <v>8</v>
      </c>
      <c r="C21" s="80">
        <v>5</v>
      </c>
      <c r="D21" s="80">
        <v>1</v>
      </c>
      <c r="E21" s="80">
        <v>1</v>
      </c>
      <c r="F21" s="127">
        <f t="shared" si="0"/>
        <v>15</v>
      </c>
      <c r="G21" s="81">
        <f t="shared" si="1"/>
        <v>33.5</v>
      </c>
      <c r="H21" s="115"/>
      <c r="I21" s="89">
        <v>3.5</v>
      </c>
      <c r="J21" s="91"/>
      <c r="K21" s="80">
        <v>4</v>
      </c>
      <c r="L21" s="80">
        <v>1</v>
      </c>
      <c r="M21" s="80"/>
      <c r="N21" s="80">
        <v>2</v>
      </c>
      <c r="O21" s="80">
        <v>1</v>
      </c>
      <c r="P21" s="82">
        <f t="shared" si="2"/>
        <v>33.5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229</v>
      </c>
      <c r="B22" s="79">
        <v>10</v>
      </c>
      <c r="C22" s="80">
        <v>2</v>
      </c>
      <c r="D22" s="80"/>
      <c r="E22" s="80">
        <v>2</v>
      </c>
      <c r="F22" s="127">
        <f t="shared" si="0"/>
        <v>14</v>
      </c>
      <c r="G22" s="81">
        <f t="shared" si="1"/>
        <v>46</v>
      </c>
      <c r="H22" s="115"/>
      <c r="I22" s="89">
        <v>7</v>
      </c>
      <c r="J22" s="91"/>
      <c r="K22" s="80">
        <v>6</v>
      </c>
      <c r="L22" s="80">
        <v>2</v>
      </c>
      <c r="M22" s="80"/>
      <c r="N22" s="80">
        <v>2</v>
      </c>
      <c r="O22" s="80"/>
      <c r="P22" s="82">
        <f t="shared" si="2"/>
        <v>46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230</v>
      </c>
      <c r="B23" s="79">
        <v>6</v>
      </c>
      <c r="C23" s="80">
        <v>5</v>
      </c>
      <c r="D23" s="80"/>
      <c r="E23" s="80">
        <v>3</v>
      </c>
      <c r="F23" s="127">
        <f t="shared" si="0"/>
        <v>14</v>
      </c>
      <c r="G23" s="81">
        <f t="shared" si="1"/>
        <v>37.5</v>
      </c>
      <c r="H23" s="115"/>
      <c r="I23" s="89">
        <v>3.5</v>
      </c>
      <c r="J23" s="91"/>
      <c r="K23" s="80">
        <v>4</v>
      </c>
      <c r="L23" s="80"/>
      <c r="M23" s="80">
        <v>3</v>
      </c>
      <c r="N23" s="80">
        <v>1</v>
      </c>
      <c r="O23" s="80"/>
      <c r="P23" s="82">
        <f t="shared" si="2"/>
        <v>37.5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231</v>
      </c>
      <c r="B24" s="79">
        <v>9</v>
      </c>
      <c r="C24" s="80">
        <v>6</v>
      </c>
      <c r="D24" s="80">
        <v>3</v>
      </c>
      <c r="E24" s="80"/>
      <c r="F24" s="127">
        <f t="shared" si="0"/>
        <v>18</v>
      </c>
      <c r="G24" s="81">
        <f t="shared" si="1"/>
        <v>31.5</v>
      </c>
      <c r="H24" s="115"/>
      <c r="I24" s="89">
        <v>21</v>
      </c>
      <c r="J24" s="91"/>
      <c r="K24" s="80"/>
      <c r="L24" s="80"/>
      <c r="M24" s="80"/>
      <c r="N24" s="80">
        <v>3</v>
      </c>
      <c r="O24" s="80"/>
      <c r="P24" s="82">
        <f t="shared" si="2"/>
        <v>31.5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232</v>
      </c>
      <c r="B25" s="79">
        <v>7</v>
      </c>
      <c r="C25" s="80">
        <v>1</v>
      </c>
      <c r="D25" s="80">
        <v>1</v>
      </c>
      <c r="E25" s="80">
        <v>5</v>
      </c>
      <c r="F25" s="127">
        <f t="shared" si="0"/>
        <v>14</v>
      </c>
      <c r="G25" s="81">
        <f t="shared" si="1"/>
        <v>52</v>
      </c>
      <c r="H25" s="115"/>
      <c r="I25" s="88">
        <v>10.5</v>
      </c>
      <c r="J25" s="91"/>
      <c r="K25" s="80">
        <v>2</v>
      </c>
      <c r="L25" s="80">
        <v>1</v>
      </c>
      <c r="M25" s="80">
        <v>4</v>
      </c>
      <c r="N25" s="80">
        <v>2</v>
      </c>
      <c r="O25" s="80"/>
      <c r="P25" s="82">
        <f t="shared" si="2"/>
        <v>52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233</v>
      </c>
      <c r="B26" s="79">
        <v>9</v>
      </c>
      <c r="C26" s="80">
        <v>3</v>
      </c>
      <c r="D26" s="80">
        <v>2</v>
      </c>
      <c r="E26" s="80">
        <v>1</v>
      </c>
      <c r="F26" s="127">
        <f t="shared" si="0"/>
        <v>15</v>
      </c>
      <c r="G26" s="81">
        <f t="shared" si="1"/>
        <v>37</v>
      </c>
      <c r="H26" s="115"/>
      <c r="I26" s="89">
        <v>17.5</v>
      </c>
      <c r="J26" s="91"/>
      <c r="K26" s="80">
        <v>2</v>
      </c>
      <c r="L26" s="80">
        <v>1</v>
      </c>
      <c r="M26" s="80"/>
      <c r="N26" s="80">
        <v>2</v>
      </c>
      <c r="O26" s="80"/>
      <c r="P26" s="82">
        <f t="shared" si="2"/>
        <v>37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>
        <v>234</v>
      </c>
      <c r="B27" s="79">
        <v>7</v>
      </c>
      <c r="C27" s="80">
        <v>6</v>
      </c>
      <c r="D27" s="80">
        <v>2</v>
      </c>
      <c r="E27" s="80">
        <v>4</v>
      </c>
      <c r="F27" s="127">
        <f t="shared" si="0"/>
        <v>19</v>
      </c>
      <c r="G27" s="81">
        <f t="shared" si="1"/>
        <v>46.5</v>
      </c>
      <c r="H27" s="115"/>
      <c r="I27" s="89">
        <v>3.5</v>
      </c>
      <c r="J27" s="91"/>
      <c r="K27" s="80">
        <v>2</v>
      </c>
      <c r="L27" s="80">
        <v>1</v>
      </c>
      <c r="M27" s="80">
        <v>3</v>
      </c>
      <c r="N27" s="80">
        <v>4</v>
      </c>
      <c r="O27" s="80"/>
      <c r="P27" s="82">
        <f t="shared" si="2"/>
        <v>46.5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 t="s">
        <v>40</v>
      </c>
      <c r="B28" s="79">
        <v>4</v>
      </c>
      <c r="C28" s="80">
        <v>3</v>
      </c>
      <c r="D28" s="80">
        <v>2</v>
      </c>
      <c r="E28" s="80">
        <v>1</v>
      </c>
      <c r="F28" s="127">
        <f t="shared" si="0"/>
        <v>10</v>
      </c>
      <c r="G28" s="81">
        <f t="shared" si="1"/>
        <v>19.5</v>
      </c>
      <c r="H28" s="115"/>
      <c r="I28" s="89">
        <v>10.5</v>
      </c>
      <c r="J28" s="91"/>
      <c r="K28" s="80"/>
      <c r="L28" s="80"/>
      <c r="M28" s="80">
        <v>1</v>
      </c>
      <c r="N28" s="80">
        <v>1</v>
      </c>
      <c r="O28" s="80"/>
      <c r="P28" s="82">
        <f t="shared" si="2"/>
        <v>19.5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41</v>
      </c>
      <c r="B29" s="79">
        <v>7</v>
      </c>
      <c r="C29" s="80">
        <v>8</v>
      </c>
      <c r="D29" s="80">
        <v>2</v>
      </c>
      <c r="E29" s="80"/>
      <c r="F29" s="127">
        <f t="shared" si="0"/>
        <v>17</v>
      </c>
      <c r="G29" s="81">
        <f t="shared" si="1"/>
        <v>24.5</v>
      </c>
      <c r="H29" s="115"/>
      <c r="I29" s="89">
        <v>14</v>
      </c>
      <c r="J29" s="91">
        <v>0.26</v>
      </c>
      <c r="K29" s="80">
        <v>3</v>
      </c>
      <c r="L29" s="80"/>
      <c r="M29" s="80"/>
      <c r="N29" s="80"/>
      <c r="O29" s="80"/>
      <c r="P29" s="82">
        <f t="shared" si="2"/>
        <v>24.5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44</v>
      </c>
      <c r="B30" s="79">
        <v>5</v>
      </c>
      <c r="C30" s="80">
        <v>7</v>
      </c>
      <c r="D30" s="80">
        <v>1</v>
      </c>
      <c r="E30" s="80">
        <v>3</v>
      </c>
      <c r="F30" s="127">
        <f t="shared" si="0"/>
        <v>16</v>
      </c>
      <c r="G30" s="81">
        <f t="shared" si="1"/>
        <v>34</v>
      </c>
      <c r="H30" s="115"/>
      <c r="I30" s="89">
        <v>7</v>
      </c>
      <c r="J30" s="91">
        <v>0.75</v>
      </c>
      <c r="K30" s="80">
        <v>1</v>
      </c>
      <c r="L30" s="80"/>
      <c r="M30" s="80">
        <v>3</v>
      </c>
      <c r="N30" s="80">
        <v>2</v>
      </c>
      <c r="O30" s="80"/>
      <c r="P30" s="82">
        <f t="shared" si="2"/>
        <v>34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 t="s">
        <v>45</v>
      </c>
      <c r="B31" s="79">
        <v>4</v>
      </c>
      <c r="C31" s="80">
        <v>2</v>
      </c>
      <c r="D31" s="80"/>
      <c r="E31" s="80"/>
      <c r="F31" s="127">
        <f t="shared" si="0"/>
        <v>6</v>
      </c>
      <c r="G31" s="81">
        <f t="shared" si="1"/>
        <v>14</v>
      </c>
      <c r="H31" s="115"/>
      <c r="I31" s="89">
        <v>0</v>
      </c>
      <c r="J31" s="91"/>
      <c r="K31" s="80">
        <v>2</v>
      </c>
      <c r="L31" s="80"/>
      <c r="M31" s="80"/>
      <c r="N31" s="80">
        <v>2</v>
      </c>
      <c r="O31" s="80"/>
      <c r="P31" s="82">
        <f t="shared" si="2"/>
        <v>14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9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8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9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8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9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8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8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9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8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89</v>
      </c>
      <c r="L88" s="100">
        <f>SUM(L4:L87)</f>
        <v>20</v>
      </c>
      <c r="M88" s="100">
        <f t="shared" ref="M88:N88" si="8">SUM(M4:M87)</f>
        <v>21</v>
      </c>
      <c r="N88" s="100">
        <f t="shared" si="8"/>
        <v>40</v>
      </c>
      <c r="O88" s="100">
        <f>SUM(O4:O87)</f>
        <v>3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209</v>
      </c>
      <c r="C89" s="105">
        <f t="shared" si="9"/>
        <v>123</v>
      </c>
      <c r="D89" s="105">
        <f t="shared" si="9"/>
        <v>48</v>
      </c>
      <c r="E89" s="105">
        <f t="shared" si="9"/>
        <v>41</v>
      </c>
      <c r="F89" s="125">
        <f t="shared" si="9"/>
        <v>421</v>
      </c>
      <c r="G89" s="123">
        <f t="shared" si="9"/>
        <v>957</v>
      </c>
      <c r="H89" s="115"/>
      <c r="I89" s="106">
        <f>SUM(I4:I87)</f>
        <v>269.5</v>
      </c>
      <c r="J89" s="107">
        <f>SUM(J4:J87)</f>
        <v>1.81</v>
      </c>
      <c r="K89" s="107">
        <f>K88*3.5</f>
        <v>311.5</v>
      </c>
      <c r="L89" s="107">
        <f>L88*5.5</f>
        <v>110</v>
      </c>
      <c r="M89" s="107">
        <f t="shared" ref="M89" si="10">M88*5.5</f>
        <v>115.5</v>
      </c>
      <c r="N89" s="107">
        <f>N88*3.5</f>
        <v>140</v>
      </c>
      <c r="O89" s="107">
        <f>O88*3.5</f>
        <v>10.5</v>
      </c>
      <c r="P89" s="108">
        <f>SUM(P4:P87)</f>
        <v>957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731.5</v>
      </c>
      <c r="C90" s="112"/>
      <c r="D90" s="112"/>
      <c r="E90" s="123">
        <f>E89*5.5</f>
        <v>225.5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PWEtU6kh4lhs+i3CoYdp+WQPL/FVgnqjxvGErUfCEZRekxsRAu93SWy7wG5YhF2p/Kp+xvrjunsk4zBkH/lpgQ==" saltValue="QlPL3w4XsympThOz5mNmmQ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4:F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92"/>
  <sheetViews>
    <sheetView zoomScale="110" zoomScaleNormal="110" workbookViewId="0">
      <pane xSplit="1" ySplit="2" topLeftCell="B6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8.6640625" style="56" customWidth="1"/>
    <col min="3" max="3" width="8.88671875" style="56" customWidth="1"/>
    <col min="4" max="4" width="9" style="56" customWidth="1"/>
    <col min="5" max="5" width="8.554687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3" width="10" style="56" customWidth="1"/>
    <col min="14" max="14" width="10.44140625" style="56" customWidth="1"/>
    <col min="15" max="15" width="8.44140625" style="56" customWidth="1"/>
    <col min="16" max="16" width="11.33203125" style="94" customWidth="1"/>
    <col min="17" max="17" width="10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13</v>
      </c>
      <c r="C4" s="80">
        <v>3</v>
      </c>
      <c r="D4" s="80">
        <v>2</v>
      </c>
      <c r="E4" s="80"/>
      <c r="F4" s="127">
        <f t="shared" ref="F4:F67" si="0">SUM(B4:E4)</f>
        <v>18</v>
      </c>
      <c r="G4" s="81">
        <f>SUM(B4*3.5)+(E4*5.5)</f>
        <v>45.5</v>
      </c>
      <c r="H4" s="115"/>
      <c r="I4" s="88">
        <v>24.5</v>
      </c>
      <c r="J4" s="91"/>
      <c r="K4" s="80">
        <v>4</v>
      </c>
      <c r="L4" s="80"/>
      <c r="M4" s="80"/>
      <c r="N4" s="80">
        <v>2</v>
      </c>
      <c r="O4" s="80"/>
      <c r="P4" s="82">
        <f>SUM(I4)+(K4*3.5)+(L4*5.5)+(M4*5.5)+(N4*3.5)+(O4*3.5)-(Q4*3.5+R4*5.5)</f>
        <v>45.5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12</v>
      </c>
      <c r="C5" s="80">
        <v>2</v>
      </c>
      <c r="D5" s="80">
        <v>2</v>
      </c>
      <c r="E5" s="80">
        <v>5</v>
      </c>
      <c r="F5" s="127">
        <f t="shared" si="0"/>
        <v>21</v>
      </c>
      <c r="G5" s="81">
        <f t="shared" ref="G5:G68" si="1">SUM(B5*3.5)+(E5*5.5)</f>
        <v>69.5</v>
      </c>
      <c r="H5" s="115"/>
      <c r="I5" s="88">
        <v>21</v>
      </c>
      <c r="J5" s="91">
        <v>0.5</v>
      </c>
      <c r="K5" s="80">
        <v>3</v>
      </c>
      <c r="L5" s="80">
        <v>1</v>
      </c>
      <c r="M5" s="80">
        <v>4</v>
      </c>
      <c r="N5" s="80">
        <v>3</v>
      </c>
      <c r="O5" s="80"/>
      <c r="P5" s="82">
        <f t="shared" ref="P5:P68" si="2">SUM(I5)+(K5*3.5)+(L5*5.5)+(M5*5.5)+(N5*3.5)+(O5*3.5)-(Q5*3.5+R5*5.5)</f>
        <v>69.5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8</v>
      </c>
      <c r="C6" s="80">
        <v>4</v>
      </c>
      <c r="D6" s="80"/>
      <c r="E6" s="80">
        <v>3</v>
      </c>
      <c r="F6" s="127">
        <f t="shared" si="0"/>
        <v>15</v>
      </c>
      <c r="G6" s="81">
        <f t="shared" si="1"/>
        <v>44.5</v>
      </c>
      <c r="H6" s="115"/>
      <c r="I6" s="89">
        <v>0</v>
      </c>
      <c r="J6" s="91"/>
      <c r="K6" s="80">
        <v>7</v>
      </c>
      <c r="L6" s="80">
        <v>1</v>
      </c>
      <c r="M6" s="80">
        <v>2</v>
      </c>
      <c r="N6" s="80">
        <v>1</v>
      </c>
      <c r="O6" s="80"/>
      <c r="P6" s="82">
        <f t="shared" si="2"/>
        <v>44.5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7</v>
      </c>
      <c r="C7" s="80">
        <v>5</v>
      </c>
      <c r="D7" s="80">
        <v>5</v>
      </c>
      <c r="E7" s="80"/>
      <c r="F7" s="127">
        <f t="shared" si="0"/>
        <v>17</v>
      </c>
      <c r="G7" s="81">
        <f t="shared" si="1"/>
        <v>24.5</v>
      </c>
      <c r="H7" s="115"/>
      <c r="I7" s="89">
        <v>7</v>
      </c>
      <c r="J7" s="91">
        <v>0.1</v>
      </c>
      <c r="K7" s="80">
        <v>5</v>
      </c>
      <c r="L7" s="80"/>
      <c r="M7" s="80"/>
      <c r="N7" s="80"/>
      <c r="O7" s="80"/>
      <c r="P7" s="82">
        <f t="shared" si="2"/>
        <v>24.5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7</v>
      </c>
      <c r="C8" s="80">
        <v>3</v>
      </c>
      <c r="D8" s="80">
        <v>3</v>
      </c>
      <c r="E8" s="80">
        <v>1</v>
      </c>
      <c r="F8" s="127">
        <f t="shared" si="0"/>
        <v>14</v>
      </c>
      <c r="G8" s="81">
        <f t="shared" si="1"/>
        <v>30</v>
      </c>
      <c r="H8" s="115"/>
      <c r="I8" s="88">
        <v>14</v>
      </c>
      <c r="J8" s="91"/>
      <c r="K8" s="80">
        <v>1</v>
      </c>
      <c r="L8" s="80">
        <v>1</v>
      </c>
      <c r="M8" s="80"/>
      <c r="N8" s="80">
        <v>2</v>
      </c>
      <c r="O8" s="80"/>
      <c r="P8" s="82">
        <f t="shared" si="2"/>
        <v>30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159" t="s">
        <v>42</v>
      </c>
      <c r="B9" s="79">
        <v>1</v>
      </c>
      <c r="C9" s="80">
        <v>3</v>
      </c>
      <c r="D9" s="80">
        <v>2</v>
      </c>
      <c r="E9" s="80">
        <v>1</v>
      </c>
      <c r="F9" s="127">
        <f t="shared" si="0"/>
        <v>7</v>
      </c>
      <c r="G9" s="81">
        <f t="shared" si="1"/>
        <v>9</v>
      </c>
      <c r="H9" s="115"/>
      <c r="I9" s="89">
        <v>3.5</v>
      </c>
      <c r="J9" s="91"/>
      <c r="K9" s="80"/>
      <c r="L9" s="80">
        <v>1</v>
      </c>
      <c r="M9" s="80"/>
      <c r="N9" s="80"/>
      <c r="O9" s="80"/>
      <c r="P9" s="82">
        <f t="shared" si="2"/>
        <v>9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3</v>
      </c>
      <c r="C10" s="80"/>
      <c r="D10" s="80">
        <v>2</v>
      </c>
      <c r="E10" s="80">
        <v>3</v>
      </c>
      <c r="F10" s="127">
        <f t="shared" si="0"/>
        <v>8</v>
      </c>
      <c r="G10" s="81">
        <f t="shared" si="1"/>
        <v>27</v>
      </c>
      <c r="H10" s="115"/>
      <c r="I10" s="89">
        <v>7</v>
      </c>
      <c r="J10" s="91"/>
      <c r="K10" s="80"/>
      <c r="L10" s="80">
        <v>2</v>
      </c>
      <c r="M10" s="80">
        <v>1</v>
      </c>
      <c r="N10" s="80">
        <v>1</v>
      </c>
      <c r="O10" s="80"/>
      <c r="P10" s="82">
        <f t="shared" si="2"/>
        <v>27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209</v>
      </c>
      <c r="B11" s="79">
        <v>9</v>
      </c>
      <c r="C11" s="80">
        <v>1</v>
      </c>
      <c r="D11" s="80"/>
      <c r="E11" s="80"/>
      <c r="F11" s="127">
        <f t="shared" si="0"/>
        <v>10</v>
      </c>
      <c r="G11" s="81">
        <f t="shared" si="1"/>
        <v>31.5</v>
      </c>
      <c r="H11" s="115"/>
      <c r="I11" s="89">
        <v>24.5</v>
      </c>
      <c r="J11" s="91">
        <v>0.1</v>
      </c>
      <c r="K11" s="80">
        <v>1</v>
      </c>
      <c r="L11" s="80"/>
      <c r="M11" s="80"/>
      <c r="N11" s="80">
        <v>1</v>
      </c>
      <c r="O11" s="80"/>
      <c r="P11" s="82">
        <f t="shared" si="2"/>
        <v>31.5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212</v>
      </c>
      <c r="B12" s="79">
        <v>7</v>
      </c>
      <c r="C12" s="80">
        <v>1</v>
      </c>
      <c r="D12" s="80">
        <v>4</v>
      </c>
      <c r="E12" s="80">
        <v>4</v>
      </c>
      <c r="F12" s="127">
        <f t="shared" si="0"/>
        <v>16</v>
      </c>
      <c r="G12" s="81">
        <f t="shared" si="1"/>
        <v>46.5</v>
      </c>
      <c r="H12" s="115"/>
      <c r="I12" s="89">
        <v>7</v>
      </c>
      <c r="J12" s="91"/>
      <c r="K12" s="80">
        <v>5</v>
      </c>
      <c r="L12" s="80">
        <v>3</v>
      </c>
      <c r="M12" s="80">
        <v>1</v>
      </c>
      <c r="N12" s="80"/>
      <c r="O12" s="80"/>
      <c r="P12" s="82">
        <f t="shared" si="2"/>
        <v>46.5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213</v>
      </c>
      <c r="B13" s="79">
        <v>9</v>
      </c>
      <c r="C13" s="80">
        <v>5</v>
      </c>
      <c r="D13" s="80">
        <v>2</v>
      </c>
      <c r="E13" s="87"/>
      <c r="F13" s="127">
        <f t="shared" si="0"/>
        <v>16</v>
      </c>
      <c r="G13" s="81">
        <f t="shared" si="1"/>
        <v>31.5</v>
      </c>
      <c r="H13" s="115"/>
      <c r="I13" s="89">
        <v>3.5</v>
      </c>
      <c r="J13" s="91"/>
      <c r="K13" s="80">
        <v>8</v>
      </c>
      <c r="L13" s="80"/>
      <c r="M13" s="80"/>
      <c r="N13" s="80"/>
      <c r="O13" s="80"/>
      <c r="P13" s="82">
        <f t="shared" si="2"/>
        <v>31.5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215</v>
      </c>
      <c r="B14" s="79">
        <v>8</v>
      </c>
      <c r="C14" s="80">
        <v>8</v>
      </c>
      <c r="D14" s="80">
        <v>2</v>
      </c>
      <c r="E14" s="87"/>
      <c r="F14" s="127">
        <f t="shared" si="0"/>
        <v>18</v>
      </c>
      <c r="G14" s="81">
        <f t="shared" si="1"/>
        <v>28</v>
      </c>
      <c r="H14" s="115"/>
      <c r="I14" s="89">
        <v>7</v>
      </c>
      <c r="J14" s="91"/>
      <c r="K14" s="80">
        <v>5</v>
      </c>
      <c r="L14" s="80"/>
      <c r="M14" s="80"/>
      <c r="N14" s="80">
        <v>1</v>
      </c>
      <c r="O14" s="80"/>
      <c r="P14" s="82">
        <f t="shared" si="2"/>
        <v>28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217</v>
      </c>
      <c r="B15" s="79">
        <v>9</v>
      </c>
      <c r="C15" s="80">
        <v>2</v>
      </c>
      <c r="D15" s="80">
        <v>8</v>
      </c>
      <c r="E15" s="80">
        <v>2</v>
      </c>
      <c r="F15" s="127">
        <f t="shared" si="0"/>
        <v>21</v>
      </c>
      <c r="G15" s="81">
        <f t="shared" si="1"/>
        <v>42.5</v>
      </c>
      <c r="H15" s="115"/>
      <c r="I15" s="88">
        <v>3.5</v>
      </c>
      <c r="J15" s="91">
        <v>0.3</v>
      </c>
      <c r="K15" s="80">
        <v>7</v>
      </c>
      <c r="L15" s="80">
        <v>2</v>
      </c>
      <c r="M15" s="80"/>
      <c r="N15" s="80">
        <v>1</v>
      </c>
      <c r="O15" s="80"/>
      <c r="P15" s="82">
        <f t="shared" si="2"/>
        <v>42.5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218</v>
      </c>
      <c r="B16" s="79">
        <v>1</v>
      </c>
      <c r="C16" s="80">
        <v>8</v>
      </c>
      <c r="D16" s="80">
        <v>3</v>
      </c>
      <c r="E16" s="80">
        <v>1</v>
      </c>
      <c r="F16" s="127">
        <f t="shared" si="0"/>
        <v>13</v>
      </c>
      <c r="G16" s="81">
        <f t="shared" si="1"/>
        <v>9</v>
      </c>
      <c r="H16" s="115"/>
      <c r="I16" s="89">
        <v>0</v>
      </c>
      <c r="J16" s="91"/>
      <c r="K16" s="80"/>
      <c r="L16" s="80"/>
      <c r="M16" s="80">
        <v>1</v>
      </c>
      <c r="N16" s="80">
        <v>1</v>
      </c>
      <c r="O16" s="80"/>
      <c r="P16" s="82">
        <f t="shared" si="2"/>
        <v>9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219</v>
      </c>
      <c r="B17" s="79">
        <v>5</v>
      </c>
      <c r="C17" s="80">
        <v>8</v>
      </c>
      <c r="D17" s="80">
        <v>1</v>
      </c>
      <c r="E17" s="80">
        <v>1</v>
      </c>
      <c r="F17" s="127">
        <f t="shared" si="0"/>
        <v>15</v>
      </c>
      <c r="G17" s="81">
        <f t="shared" si="1"/>
        <v>23</v>
      </c>
      <c r="H17" s="115"/>
      <c r="I17" s="89">
        <v>10.5</v>
      </c>
      <c r="J17" s="91"/>
      <c r="K17" s="80">
        <v>2</v>
      </c>
      <c r="L17" s="80"/>
      <c r="M17" s="80">
        <v>1</v>
      </c>
      <c r="N17" s="80"/>
      <c r="O17" s="80"/>
      <c r="P17" s="82">
        <f t="shared" si="2"/>
        <v>23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220</v>
      </c>
      <c r="B18" s="79">
        <v>6</v>
      </c>
      <c r="C18" s="80">
        <v>4</v>
      </c>
      <c r="D18" s="80">
        <v>6</v>
      </c>
      <c r="E18" s="80">
        <v>1</v>
      </c>
      <c r="F18" s="127">
        <f t="shared" si="0"/>
        <v>17</v>
      </c>
      <c r="G18" s="81">
        <f t="shared" si="1"/>
        <v>26.5</v>
      </c>
      <c r="H18" s="115"/>
      <c r="I18" s="89">
        <v>7</v>
      </c>
      <c r="J18" s="91"/>
      <c r="K18" s="80">
        <v>3</v>
      </c>
      <c r="L18" s="80">
        <v>1</v>
      </c>
      <c r="M18" s="80"/>
      <c r="N18" s="80">
        <v>1</v>
      </c>
      <c r="O18" s="80"/>
      <c r="P18" s="82">
        <f t="shared" si="2"/>
        <v>26.5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>
        <v>221</v>
      </c>
      <c r="B19" s="79">
        <v>4</v>
      </c>
      <c r="C19" s="80">
        <v>6</v>
      </c>
      <c r="D19" s="80"/>
      <c r="E19" s="80">
        <v>4</v>
      </c>
      <c r="F19" s="127">
        <f t="shared" si="0"/>
        <v>14</v>
      </c>
      <c r="G19" s="81">
        <f t="shared" si="1"/>
        <v>36</v>
      </c>
      <c r="H19" s="115"/>
      <c r="I19" s="89">
        <v>7</v>
      </c>
      <c r="J19" s="91"/>
      <c r="K19" s="80">
        <v>1</v>
      </c>
      <c r="L19" s="80">
        <v>3</v>
      </c>
      <c r="M19" s="80">
        <v>1</v>
      </c>
      <c r="N19" s="80">
        <v>1</v>
      </c>
      <c r="O19" s="80"/>
      <c r="P19" s="82">
        <f t="shared" si="2"/>
        <v>36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224</v>
      </c>
      <c r="B20" s="79">
        <v>8</v>
      </c>
      <c r="C20" s="80">
        <v>8</v>
      </c>
      <c r="D20" s="80">
        <v>1</v>
      </c>
      <c r="E20" s="80"/>
      <c r="F20" s="127">
        <f t="shared" si="0"/>
        <v>17</v>
      </c>
      <c r="G20" s="81">
        <f t="shared" si="1"/>
        <v>28</v>
      </c>
      <c r="H20" s="115"/>
      <c r="I20" s="89">
        <v>7</v>
      </c>
      <c r="J20" s="91"/>
      <c r="K20" s="80">
        <v>6</v>
      </c>
      <c r="L20" s="80"/>
      <c r="M20" s="80"/>
      <c r="N20" s="80"/>
      <c r="O20" s="80"/>
      <c r="P20" s="82">
        <f t="shared" si="2"/>
        <v>28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225</v>
      </c>
      <c r="B21" s="79">
        <v>8</v>
      </c>
      <c r="C21" s="80">
        <v>4</v>
      </c>
      <c r="D21" s="80">
        <v>2</v>
      </c>
      <c r="E21" s="80">
        <v>2</v>
      </c>
      <c r="F21" s="127">
        <f t="shared" si="0"/>
        <v>16</v>
      </c>
      <c r="G21" s="81">
        <f t="shared" si="1"/>
        <v>39</v>
      </c>
      <c r="H21" s="115"/>
      <c r="I21" s="89">
        <v>19.5</v>
      </c>
      <c r="J21" s="91"/>
      <c r="K21" s="80">
        <v>2</v>
      </c>
      <c r="L21" s="80">
        <v>1</v>
      </c>
      <c r="M21" s="80"/>
      <c r="N21" s="80">
        <v>2</v>
      </c>
      <c r="O21" s="80"/>
      <c r="P21" s="82">
        <f t="shared" si="2"/>
        <v>39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226</v>
      </c>
      <c r="B22" s="79">
        <v>9</v>
      </c>
      <c r="C22" s="80">
        <v>4</v>
      </c>
      <c r="D22" s="80">
        <v>2</v>
      </c>
      <c r="E22" s="80">
        <v>1</v>
      </c>
      <c r="F22" s="127">
        <f t="shared" si="0"/>
        <v>16</v>
      </c>
      <c r="G22" s="81">
        <f t="shared" si="1"/>
        <v>37</v>
      </c>
      <c r="H22" s="115"/>
      <c r="I22" s="89">
        <v>10.5</v>
      </c>
      <c r="J22" s="91">
        <v>1</v>
      </c>
      <c r="K22" s="80">
        <v>4</v>
      </c>
      <c r="L22" s="80">
        <v>1</v>
      </c>
      <c r="M22" s="80"/>
      <c r="N22" s="80">
        <v>2</v>
      </c>
      <c r="O22" s="80"/>
      <c r="P22" s="82">
        <f t="shared" si="2"/>
        <v>37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229</v>
      </c>
      <c r="B23" s="79">
        <v>9</v>
      </c>
      <c r="C23" s="80">
        <v>5</v>
      </c>
      <c r="D23" s="80">
        <v>1</v>
      </c>
      <c r="E23" s="80"/>
      <c r="F23" s="127">
        <f t="shared" si="0"/>
        <v>15</v>
      </c>
      <c r="G23" s="81">
        <f t="shared" si="1"/>
        <v>31.5</v>
      </c>
      <c r="H23" s="115"/>
      <c r="I23" s="88">
        <v>14</v>
      </c>
      <c r="J23" s="91"/>
      <c r="K23" s="80">
        <v>2</v>
      </c>
      <c r="L23" s="80"/>
      <c r="M23" s="80"/>
      <c r="N23" s="80">
        <v>3</v>
      </c>
      <c r="O23" s="80"/>
      <c r="P23" s="82">
        <f t="shared" si="2"/>
        <v>31.5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230</v>
      </c>
      <c r="B24" s="79">
        <v>7</v>
      </c>
      <c r="C24" s="80">
        <v>1</v>
      </c>
      <c r="D24" s="80">
        <v>3</v>
      </c>
      <c r="E24" s="80">
        <v>3</v>
      </c>
      <c r="F24" s="127">
        <f t="shared" si="0"/>
        <v>14</v>
      </c>
      <c r="G24" s="81">
        <f t="shared" si="1"/>
        <v>41</v>
      </c>
      <c r="H24" s="115"/>
      <c r="I24" s="89">
        <v>14</v>
      </c>
      <c r="J24" s="91">
        <v>0.55000000000000004</v>
      </c>
      <c r="K24" s="80">
        <v>1</v>
      </c>
      <c r="L24" s="80">
        <v>1</v>
      </c>
      <c r="M24" s="80">
        <v>2</v>
      </c>
      <c r="N24" s="80">
        <v>2</v>
      </c>
      <c r="O24" s="80"/>
      <c r="P24" s="82">
        <f t="shared" si="2"/>
        <v>41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231</v>
      </c>
      <c r="B25" s="79">
        <v>6</v>
      </c>
      <c r="C25" s="80">
        <v>3</v>
      </c>
      <c r="D25" s="80">
        <v>4</v>
      </c>
      <c r="E25" s="80">
        <v>1</v>
      </c>
      <c r="F25" s="127">
        <f t="shared" si="0"/>
        <v>14</v>
      </c>
      <c r="G25" s="81">
        <f t="shared" si="1"/>
        <v>26.5</v>
      </c>
      <c r="H25" s="115"/>
      <c r="I25" s="89">
        <v>19.5</v>
      </c>
      <c r="J25" s="91"/>
      <c r="K25" s="80">
        <v>1</v>
      </c>
      <c r="L25" s="80"/>
      <c r="M25" s="80"/>
      <c r="N25" s="80">
        <v>1</v>
      </c>
      <c r="O25" s="80"/>
      <c r="P25" s="82">
        <f t="shared" si="2"/>
        <v>26.5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232</v>
      </c>
      <c r="B26" s="79">
        <v>12</v>
      </c>
      <c r="C26" s="80">
        <v>1</v>
      </c>
      <c r="D26" s="80"/>
      <c r="E26" s="80">
        <v>2</v>
      </c>
      <c r="F26" s="127">
        <f t="shared" si="0"/>
        <v>15</v>
      </c>
      <c r="G26" s="81">
        <f t="shared" si="1"/>
        <v>53</v>
      </c>
      <c r="H26" s="115"/>
      <c r="I26" s="89">
        <v>3.5</v>
      </c>
      <c r="J26" s="91"/>
      <c r="K26" s="80">
        <v>5</v>
      </c>
      <c r="L26" s="80"/>
      <c r="M26" s="80">
        <v>2</v>
      </c>
      <c r="N26" s="80">
        <v>6</v>
      </c>
      <c r="O26" s="80"/>
      <c r="P26" s="82">
        <f t="shared" si="2"/>
        <v>53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>
        <v>233</v>
      </c>
      <c r="B27" s="79">
        <v>11</v>
      </c>
      <c r="C27" s="80">
        <v>1</v>
      </c>
      <c r="D27" s="80">
        <v>3</v>
      </c>
      <c r="E27" s="80"/>
      <c r="F27" s="127">
        <f t="shared" si="0"/>
        <v>15</v>
      </c>
      <c r="G27" s="81">
        <f t="shared" si="1"/>
        <v>38.5</v>
      </c>
      <c r="H27" s="115"/>
      <c r="I27" s="89">
        <v>21</v>
      </c>
      <c r="J27" s="91">
        <v>0.5</v>
      </c>
      <c r="K27" s="80">
        <v>2</v>
      </c>
      <c r="L27" s="80"/>
      <c r="M27" s="80"/>
      <c r="N27" s="80">
        <v>3</v>
      </c>
      <c r="O27" s="80"/>
      <c r="P27" s="82">
        <f t="shared" si="2"/>
        <v>38.5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>
        <v>234</v>
      </c>
      <c r="B28" s="79">
        <v>8</v>
      </c>
      <c r="C28" s="80">
        <v>5</v>
      </c>
      <c r="D28" s="80">
        <v>1</v>
      </c>
      <c r="E28" s="80">
        <v>7</v>
      </c>
      <c r="F28" s="127">
        <f t="shared" si="0"/>
        <v>21</v>
      </c>
      <c r="G28" s="81">
        <f t="shared" si="1"/>
        <v>66.5</v>
      </c>
      <c r="H28" s="115"/>
      <c r="I28" s="89">
        <v>0</v>
      </c>
      <c r="J28" s="91"/>
      <c r="K28" s="80">
        <v>4</v>
      </c>
      <c r="L28" s="80">
        <v>1</v>
      </c>
      <c r="M28" s="80">
        <v>6</v>
      </c>
      <c r="N28" s="80">
        <v>4</v>
      </c>
      <c r="O28" s="80"/>
      <c r="P28" s="82">
        <f t="shared" si="2"/>
        <v>66.5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 t="s">
        <v>40</v>
      </c>
      <c r="B29" s="79">
        <v>2</v>
      </c>
      <c r="C29" s="80"/>
      <c r="D29" s="80">
        <v>1</v>
      </c>
      <c r="E29" s="80">
        <v>1</v>
      </c>
      <c r="F29" s="127">
        <f t="shared" si="0"/>
        <v>4</v>
      </c>
      <c r="G29" s="81">
        <f t="shared" si="1"/>
        <v>12.5</v>
      </c>
      <c r="H29" s="115"/>
      <c r="I29" s="88">
        <v>7</v>
      </c>
      <c r="J29" s="91"/>
      <c r="K29" s="80"/>
      <c r="L29" s="80">
        <v>1</v>
      </c>
      <c r="M29" s="80"/>
      <c r="N29" s="80"/>
      <c r="O29" s="80"/>
      <c r="P29" s="82">
        <f t="shared" si="2"/>
        <v>12.5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 t="s">
        <v>41</v>
      </c>
      <c r="B30" s="79">
        <v>6</v>
      </c>
      <c r="C30" s="80">
        <v>4</v>
      </c>
      <c r="D30" s="80">
        <v>1</v>
      </c>
      <c r="E30" s="80">
        <v>1</v>
      </c>
      <c r="F30" s="127">
        <f t="shared" si="0"/>
        <v>12</v>
      </c>
      <c r="G30" s="81">
        <f t="shared" si="1"/>
        <v>26.5</v>
      </c>
      <c r="H30" s="115"/>
      <c r="I30" s="89">
        <v>9</v>
      </c>
      <c r="J30" s="91"/>
      <c r="K30" s="80">
        <v>4</v>
      </c>
      <c r="L30" s="80"/>
      <c r="M30" s="80"/>
      <c r="N30" s="80">
        <v>1</v>
      </c>
      <c r="O30" s="80"/>
      <c r="P30" s="82">
        <f t="shared" si="2"/>
        <v>26.5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 t="s">
        <v>44</v>
      </c>
      <c r="B31" s="79">
        <v>5</v>
      </c>
      <c r="C31" s="80">
        <v>4</v>
      </c>
      <c r="D31" s="80">
        <v>2</v>
      </c>
      <c r="E31" s="80">
        <v>1</v>
      </c>
      <c r="F31" s="127">
        <f t="shared" si="0"/>
        <v>12</v>
      </c>
      <c r="G31" s="81">
        <f t="shared" si="1"/>
        <v>23</v>
      </c>
      <c r="H31" s="115"/>
      <c r="I31" s="89">
        <v>12.5</v>
      </c>
      <c r="J31" s="91"/>
      <c r="K31" s="80">
        <v>3</v>
      </c>
      <c r="L31" s="80"/>
      <c r="M31" s="80"/>
      <c r="N31" s="80"/>
      <c r="O31" s="80"/>
      <c r="P31" s="82">
        <f t="shared" si="2"/>
        <v>23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 t="s">
        <v>46</v>
      </c>
      <c r="B32" s="79">
        <v>7</v>
      </c>
      <c r="C32" s="80">
        <v>1</v>
      </c>
      <c r="D32" s="80"/>
      <c r="E32" s="80">
        <v>1</v>
      </c>
      <c r="F32" s="127">
        <f t="shared" si="0"/>
        <v>9</v>
      </c>
      <c r="G32" s="81">
        <f t="shared" si="1"/>
        <v>30</v>
      </c>
      <c r="H32" s="115"/>
      <c r="I32" s="89">
        <v>14</v>
      </c>
      <c r="J32" s="91"/>
      <c r="K32" s="80">
        <v>2</v>
      </c>
      <c r="L32" s="80">
        <v>1</v>
      </c>
      <c r="M32" s="80"/>
      <c r="N32" s="80">
        <v>1</v>
      </c>
      <c r="O32" s="80"/>
      <c r="P32" s="82">
        <f t="shared" si="2"/>
        <v>30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8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88</v>
      </c>
      <c r="L88" s="100">
        <f>SUM(L4:L87)</f>
        <v>21</v>
      </c>
      <c r="M88" s="100">
        <f t="shared" ref="M88:N88" si="8">SUM(M4:M87)</f>
        <v>21</v>
      </c>
      <c r="N88" s="100">
        <f t="shared" si="8"/>
        <v>40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207</v>
      </c>
      <c r="C89" s="105">
        <f t="shared" si="9"/>
        <v>104</v>
      </c>
      <c r="D89" s="105">
        <f t="shared" si="9"/>
        <v>63</v>
      </c>
      <c r="E89" s="105">
        <f t="shared" si="9"/>
        <v>46</v>
      </c>
      <c r="F89" s="125">
        <f t="shared" si="9"/>
        <v>420</v>
      </c>
      <c r="G89" s="123">
        <f t="shared" si="9"/>
        <v>977.5</v>
      </c>
      <c r="H89" s="115"/>
      <c r="I89" s="106">
        <f>SUM(I4:I87)</f>
        <v>298.5</v>
      </c>
      <c r="J89" s="107">
        <f>SUM(J4:J87)</f>
        <v>3.05</v>
      </c>
      <c r="K89" s="107">
        <f>K88*3.5</f>
        <v>308</v>
      </c>
      <c r="L89" s="107">
        <f>L88*5.5</f>
        <v>115.5</v>
      </c>
      <c r="M89" s="107">
        <f t="shared" ref="M89" si="10">M88*5.5</f>
        <v>115.5</v>
      </c>
      <c r="N89" s="107">
        <f>N88*3.5</f>
        <v>140</v>
      </c>
      <c r="O89" s="107">
        <f>O88*3.5</f>
        <v>0</v>
      </c>
      <c r="P89" s="108">
        <f>SUM(P4:P87)</f>
        <v>977.5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724.5</v>
      </c>
      <c r="C90" s="112"/>
      <c r="D90" s="112"/>
      <c r="E90" s="123">
        <f>E89*5.5</f>
        <v>253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lBCnTMlHGKQZn9q3jxirZGICocTNsnLdWxkAft6WacoHxGmPRHNyvhOFdT1R9148sU+ucvKU8J737JQFFflrRw==" saltValue="+k04/tkfaqV7pDBcpqw69Q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7:F8 F4 F5 F6 F11:F13 F9 F10 F15 F14 F17:F18 F16 F22 F19 F20 F21 F24 F23 F27:F28 F25 F26 F33 F29 F30 F31 F32 F35 F34 E48:F49 F36 F37 F38 F39 F40 F41 F42:F4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92"/>
  <sheetViews>
    <sheetView zoomScale="110" zoomScaleNormal="11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9.44140625" style="56" customWidth="1"/>
    <col min="3" max="3" width="11.33203125" style="56" customWidth="1"/>
    <col min="4" max="4" width="10" style="56" customWidth="1"/>
    <col min="5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1" width="8.88671875" style="56" customWidth="1"/>
    <col min="12" max="12" width="8.109375" style="56" customWidth="1"/>
    <col min="13" max="13" width="9.5546875" style="56" customWidth="1"/>
    <col min="14" max="14" width="9.33203125" style="56" customWidth="1"/>
    <col min="15" max="15" width="8.44140625" style="56" customWidth="1"/>
    <col min="16" max="16" width="11.33203125" style="94" customWidth="1"/>
    <col min="17" max="17" width="7.6640625" style="56" customWidth="1"/>
    <col min="18" max="18" width="7" style="56" customWidth="1"/>
    <col min="19" max="19" width="9.5546875" style="56" customWidth="1"/>
    <col min="20" max="20" width="2" style="94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86.25" customHeight="1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201</v>
      </c>
      <c r="B4" s="79">
        <v>11</v>
      </c>
      <c r="C4" s="80">
        <v>4</v>
      </c>
      <c r="D4" s="80">
        <v>1</v>
      </c>
      <c r="E4" s="80"/>
      <c r="F4" s="127">
        <f t="shared" ref="F4:F67" si="0">SUM(B4:E4)</f>
        <v>16</v>
      </c>
      <c r="G4" s="81">
        <f>SUM(B4*3.5)+(E4*5.5)</f>
        <v>38.5</v>
      </c>
      <c r="H4" s="115"/>
      <c r="I4" s="88">
        <v>17.5</v>
      </c>
      <c r="J4" s="91">
        <v>2</v>
      </c>
      <c r="K4" s="80">
        <v>6</v>
      </c>
      <c r="L4" s="80"/>
      <c r="M4" s="80"/>
      <c r="N4" s="80"/>
      <c r="O4" s="80"/>
      <c r="P4" s="82">
        <f>SUM(I4)+(K4*3.5)+(L4*5.5)+(M4*5.5)+(N4*3.5)+(O4*3.5)-(Q4*3.5+R4*5.5)</f>
        <v>38.5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202</v>
      </c>
      <c r="B5" s="79">
        <v>9</v>
      </c>
      <c r="C5" s="80">
        <v>8</v>
      </c>
      <c r="D5" s="80">
        <v>2</v>
      </c>
      <c r="E5" s="80">
        <v>1</v>
      </c>
      <c r="F5" s="127">
        <f t="shared" si="0"/>
        <v>20</v>
      </c>
      <c r="G5" s="81">
        <f t="shared" ref="G5:G68" si="1">SUM(B5*3.5)+(E5*5.5)</f>
        <v>37</v>
      </c>
      <c r="H5" s="115"/>
      <c r="I5" s="88">
        <v>14</v>
      </c>
      <c r="J5" s="91"/>
      <c r="K5" s="80">
        <v>3</v>
      </c>
      <c r="L5" s="80">
        <v>1</v>
      </c>
      <c r="M5" s="80"/>
      <c r="N5" s="80">
        <v>2</v>
      </c>
      <c r="O5" s="80"/>
      <c r="P5" s="82">
        <f t="shared" ref="P5:P68" si="2">SUM(I5)+(K5*3.5)+(L5*5.5)+(M5*5.5)+(N5*3.5)+(O5*3.5)-(Q5*3.5+R5*5.5)</f>
        <v>37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203</v>
      </c>
      <c r="B6" s="79">
        <v>8</v>
      </c>
      <c r="C6" s="80">
        <v>3</v>
      </c>
      <c r="D6" s="80">
        <v>4</v>
      </c>
      <c r="E6" s="80"/>
      <c r="F6" s="127">
        <f t="shared" si="0"/>
        <v>15</v>
      </c>
      <c r="G6" s="81">
        <f t="shared" si="1"/>
        <v>28</v>
      </c>
      <c r="H6" s="115"/>
      <c r="I6" s="89">
        <v>0</v>
      </c>
      <c r="J6" s="91"/>
      <c r="K6" s="80">
        <v>8</v>
      </c>
      <c r="L6" s="80"/>
      <c r="M6" s="80"/>
      <c r="N6" s="80"/>
      <c r="O6" s="80"/>
      <c r="P6" s="82">
        <f t="shared" si="2"/>
        <v>28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206</v>
      </c>
      <c r="B7" s="79">
        <v>7</v>
      </c>
      <c r="C7" s="80">
        <v>7</v>
      </c>
      <c r="D7" s="80"/>
      <c r="E7" s="80">
        <v>2</v>
      </c>
      <c r="F7" s="127">
        <f t="shared" si="0"/>
        <v>16</v>
      </c>
      <c r="G7" s="81">
        <f t="shared" si="1"/>
        <v>35.5</v>
      </c>
      <c r="H7" s="115"/>
      <c r="I7" s="89">
        <v>3.5</v>
      </c>
      <c r="J7" s="91"/>
      <c r="K7" s="80">
        <v>6</v>
      </c>
      <c r="L7" s="80">
        <v>1</v>
      </c>
      <c r="M7" s="80">
        <v>1</v>
      </c>
      <c r="N7" s="80"/>
      <c r="O7" s="80"/>
      <c r="P7" s="82">
        <f t="shared" si="2"/>
        <v>35.5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207</v>
      </c>
      <c r="B8" s="79">
        <v>6</v>
      </c>
      <c r="C8" s="80">
        <v>6</v>
      </c>
      <c r="D8" s="80"/>
      <c r="E8" s="80">
        <v>4</v>
      </c>
      <c r="F8" s="127">
        <f t="shared" si="0"/>
        <v>16</v>
      </c>
      <c r="G8" s="81">
        <f t="shared" si="1"/>
        <v>43</v>
      </c>
      <c r="H8" s="115"/>
      <c r="I8" s="88">
        <v>28.5</v>
      </c>
      <c r="J8" s="91"/>
      <c r="K8" s="80">
        <v>1</v>
      </c>
      <c r="L8" s="80"/>
      <c r="M8" s="80">
        <v>2</v>
      </c>
      <c r="N8" s="80"/>
      <c r="O8" s="80"/>
      <c r="P8" s="82">
        <f t="shared" si="2"/>
        <v>43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 t="s">
        <v>42</v>
      </c>
      <c r="B9" s="79">
        <v>3</v>
      </c>
      <c r="C9" s="80"/>
      <c r="D9" s="80">
        <v>1</v>
      </c>
      <c r="E9" s="80">
        <v>3</v>
      </c>
      <c r="F9" s="127">
        <f t="shared" si="0"/>
        <v>7</v>
      </c>
      <c r="G9" s="81">
        <f t="shared" si="1"/>
        <v>27</v>
      </c>
      <c r="H9" s="115"/>
      <c r="I9" s="89">
        <v>16</v>
      </c>
      <c r="J9" s="91">
        <v>0.5</v>
      </c>
      <c r="K9" s="80"/>
      <c r="L9" s="80"/>
      <c r="M9" s="80">
        <v>2</v>
      </c>
      <c r="N9" s="80"/>
      <c r="O9" s="80"/>
      <c r="P9" s="82">
        <f t="shared" si="2"/>
        <v>27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 t="s">
        <v>43</v>
      </c>
      <c r="B10" s="79">
        <v>4</v>
      </c>
      <c r="C10" s="80">
        <v>1</v>
      </c>
      <c r="D10" s="80">
        <v>3</v>
      </c>
      <c r="E10" s="80"/>
      <c r="F10" s="127">
        <f t="shared" si="0"/>
        <v>8</v>
      </c>
      <c r="G10" s="81">
        <f t="shared" si="1"/>
        <v>14</v>
      </c>
      <c r="H10" s="115"/>
      <c r="I10" s="89">
        <v>7</v>
      </c>
      <c r="J10" s="91"/>
      <c r="K10" s="80">
        <v>2</v>
      </c>
      <c r="L10" s="80"/>
      <c r="M10" s="80"/>
      <c r="N10" s="80"/>
      <c r="O10" s="80"/>
      <c r="P10" s="82">
        <f t="shared" si="2"/>
        <v>14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209</v>
      </c>
      <c r="B11" s="79">
        <v>8</v>
      </c>
      <c r="C11" s="80">
        <v>1</v>
      </c>
      <c r="D11" s="80">
        <v>2</v>
      </c>
      <c r="E11" s="80">
        <v>3</v>
      </c>
      <c r="F11" s="127">
        <f t="shared" si="0"/>
        <v>14</v>
      </c>
      <c r="G11" s="81">
        <f t="shared" si="1"/>
        <v>44.5</v>
      </c>
      <c r="H11" s="115"/>
      <c r="I11" s="89">
        <v>33.5</v>
      </c>
      <c r="J11" s="91"/>
      <c r="K11" s="80"/>
      <c r="L11" s="80"/>
      <c r="M11" s="80">
        <v>2</v>
      </c>
      <c r="N11" s="80"/>
      <c r="O11" s="80"/>
      <c r="P11" s="82">
        <f t="shared" si="2"/>
        <v>44.5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212</v>
      </c>
      <c r="B12" s="79">
        <v>9</v>
      </c>
      <c r="C12" s="80">
        <v>3</v>
      </c>
      <c r="D12" s="80">
        <v>2</v>
      </c>
      <c r="E12" s="80">
        <v>2</v>
      </c>
      <c r="F12" s="127">
        <f t="shared" si="0"/>
        <v>16</v>
      </c>
      <c r="G12" s="81">
        <f t="shared" si="1"/>
        <v>42.5</v>
      </c>
      <c r="H12" s="115"/>
      <c r="I12" s="89">
        <v>23</v>
      </c>
      <c r="J12" s="91">
        <v>1</v>
      </c>
      <c r="K12" s="80">
        <v>4</v>
      </c>
      <c r="L12" s="80">
        <v>1</v>
      </c>
      <c r="M12" s="80"/>
      <c r="N12" s="80"/>
      <c r="O12" s="80"/>
      <c r="P12" s="82">
        <f t="shared" si="2"/>
        <v>42.5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213</v>
      </c>
      <c r="B13" s="79">
        <v>14</v>
      </c>
      <c r="C13" s="80">
        <v>3</v>
      </c>
      <c r="D13" s="80">
        <v>1</v>
      </c>
      <c r="E13" s="87">
        <v>1</v>
      </c>
      <c r="F13" s="127">
        <f t="shared" si="0"/>
        <v>19</v>
      </c>
      <c r="G13" s="81">
        <f t="shared" si="1"/>
        <v>54.5</v>
      </c>
      <c r="H13" s="115"/>
      <c r="I13" s="89">
        <v>17.5</v>
      </c>
      <c r="J13" s="91"/>
      <c r="K13" s="80">
        <v>8</v>
      </c>
      <c r="L13" s="80">
        <v>1</v>
      </c>
      <c r="M13" s="80"/>
      <c r="N13" s="80">
        <v>1</v>
      </c>
      <c r="O13" s="80"/>
      <c r="P13" s="82">
        <f t="shared" si="2"/>
        <v>54.5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>
        <v>217</v>
      </c>
      <c r="B14" s="79">
        <v>16</v>
      </c>
      <c r="C14" s="80">
        <v>5</v>
      </c>
      <c r="D14" s="80"/>
      <c r="E14" s="87">
        <v>1</v>
      </c>
      <c r="F14" s="127">
        <f t="shared" si="0"/>
        <v>22</v>
      </c>
      <c r="G14" s="81">
        <f t="shared" si="1"/>
        <v>61.5</v>
      </c>
      <c r="H14" s="115"/>
      <c r="I14" s="89">
        <v>17.5</v>
      </c>
      <c r="J14" s="91"/>
      <c r="K14" s="80">
        <v>7</v>
      </c>
      <c r="L14" s="80">
        <v>1</v>
      </c>
      <c r="M14" s="80"/>
      <c r="N14" s="80">
        <v>4</v>
      </c>
      <c r="O14" s="80"/>
      <c r="P14" s="82">
        <f t="shared" si="2"/>
        <v>61.5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x14ac:dyDescent="0.25">
      <c r="A15" s="90">
        <v>218</v>
      </c>
      <c r="B15" s="79">
        <v>11</v>
      </c>
      <c r="C15" s="80">
        <v>4</v>
      </c>
      <c r="D15" s="80">
        <v>2</v>
      </c>
      <c r="E15" s="80"/>
      <c r="F15" s="127">
        <f t="shared" si="0"/>
        <v>17</v>
      </c>
      <c r="G15" s="81">
        <f t="shared" si="1"/>
        <v>38.5</v>
      </c>
      <c r="H15" s="115"/>
      <c r="I15" s="88">
        <v>14</v>
      </c>
      <c r="J15" s="91"/>
      <c r="K15" s="80">
        <v>5</v>
      </c>
      <c r="L15" s="80"/>
      <c r="M15" s="80"/>
      <c r="N15" s="80">
        <v>2</v>
      </c>
      <c r="O15" s="80"/>
      <c r="P15" s="82">
        <f t="shared" si="2"/>
        <v>38.5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>
        <v>219</v>
      </c>
      <c r="B16" s="79">
        <v>8</v>
      </c>
      <c r="C16" s="80">
        <v>2</v>
      </c>
      <c r="D16" s="80">
        <v>5</v>
      </c>
      <c r="E16" s="80">
        <v>4</v>
      </c>
      <c r="F16" s="127">
        <f t="shared" si="0"/>
        <v>19</v>
      </c>
      <c r="G16" s="81">
        <f t="shared" si="1"/>
        <v>50</v>
      </c>
      <c r="H16" s="115"/>
      <c r="I16" s="89">
        <v>10.5</v>
      </c>
      <c r="J16" s="91"/>
      <c r="K16" s="80">
        <v>3</v>
      </c>
      <c r="L16" s="80">
        <v>2</v>
      </c>
      <c r="M16" s="80">
        <v>2</v>
      </c>
      <c r="N16" s="80">
        <v>2</v>
      </c>
      <c r="O16" s="80"/>
      <c r="P16" s="82">
        <f t="shared" si="2"/>
        <v>50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>
        <v>221</v>
      </c>
      <c r="B17" s="79">
        <v>6</v>
      </c>
      <c r="C17" s="80">
        <v>4</v>
      </c>
      <c r="D17" s="80">
        <v>4</v>
      </c>
      <c r="E17" s="80">
        <v>3</v>
      </c>
      <c r="F17" s="127">
        <f t="shared" si="0"/>
        <v>17</v>
      </c>
      <c r="G17" s="81">
        <f t="shared" si="1"/>
        <v>37.5</v>
      </c>
      <c r="H17" s="115"/>
      <c r="I17" s="89">
        <v>12.5</v>
      </c>
      <c r="J17" s="91"/>
      <c r="K17" s="80">
        <v>4</v>
      </c>
      <c r="L17" s="80">
        <v>2</v>
      </c>
      <c r="M17" s="80"/>
      <c r="N17" s="80"/>
      <c r="O17" s="80"/>
      <c r="P17" s="82">
        <f t="shared" si="2"/>
        <v>37.5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>
        <v>224</v>
      </c>
      <c r="B18" s="79">
        <v>7</v>
      </c>
      <c r="C18" s="80">
        <v>7</v>
      </c>
      <c r="D18" s="80">
        <v>4</v>
      </c>
      <c r="E18" s="80"/>
      <c r="F18" s="127">
        <f t="shared" si="0"/>
        <v>18</v>
      </c>
      <c r="G18" s="81">
        <f t="shared" si="1"/>
        <v>24.5</v>
      </c>
      <c r="H18" s="115"/>
      <c r="I18" s="89">
        <v>7</v>
      </c>
      <c r="J18" s="91"/>
      <c r="K18" s="80">
        <v>5</v>
      </c>
      <c r="L18" s="80"/>
      <c r="M18" s="80"/>
      <c r="N18" s="80"/>
      <c r="O18" s="80"/>
      <c r="P18" s="82">
        <f t="shared" si="2"/>
        <v>24.5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ht="12" customHeight="1" x14ac:dyDescent="0.25">
      <c r="A19" s="90">
        <v>225</v>
      </c>
      <c r="B19" s="79">
        <v>5</v>
      </c>
      <c r="C19" s="80">
        <v>12</v>
      </c>
      <c r="D19" s="80">
        <v>3</v>
      </c>
      <c r="E19" s="80">
        <v>2</v>
      </c>
      <c r="F19" s="127">
        <f t="shared" si="0"/>
        <v>22</v>
      </c>
      <c r="G19" s="81">
        <f t="shared" si="1"/>
        <v>28.5</v>
      </c>
      <c r="H19" s="115"/>
      <c r="I19" s="89">
        <v>0</v>
      </c>
      <c r="J19" s="91"/>
      <c r="K19" s="80">
        <v>5</v>
      </c>
      <c r="L19" s="80">
        <v>1</v>
      </c>
      <c r="M19" s="80">
        <v>1</v>
      </c>
      <c r="N19" s="80"/>
      <c r="O19" s="80"/>
      <c r="P19" s="82">
        <f t="shared" si="2"/>
        <v>28.5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>
        <v>226</v>
      </c>
      <c r="B20" s="79">
        <v>6</v>
      </c>
      <c r="C20" s="80">
        <v>6</v>
      </c>
      <c r="D20" s="80">
        <v>2</v>
      </c>
      <c r="E20" s="80">
        <v>1</v>
      </c>
      <c r="F20" s="127">
        <f t="shared" si="0"/>
        <v>15</v>
      </c>
      <c r="G20" s="81">
        <f t="shared" si="1"/>
        <v>26.5</v>
      </c>
      <c r="H20" s="115"/>
      <c r="I20" s="89">
        <v>12.5</v>
      </c>
      <c r="J20" s="91">
        <v>0.5</v>
      </c>
      <c r="K20" s="80">
        <v>3</v>
      </c>
      <c r="L20" s="80"/>
      <c r="M20" s="80"/>
      <c r="N20" s="80"/>
      <c r="O20" s="80">
        <v>1</v>
      </c>
      <c r="P20" s="82">
        <f t="shared" si="2"/>
        <v>26.5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>
        <v>228</v>
      </c>
      <c r="B21" s="79">
        <v>4</v>
      </c>
      <c r="C21" s="80">
        <v>3</v>
      </c>
      <c r="D21" s="80">
        <v>6</v>
      </c>
      <c r="E21" s="80">
        <v>1</v>
      </c>
      <c r="F21" s="127">
        <f t="shared" si="0"/>
        <v>14</v>
      </c>
      <c r="G21" s="81">
        <f t="shared" si="1"/>
        <v>19.5</v>
      </c>
      <c r="H21" s="115"/>
      <c r="I21" s="89">
        <v>0</v>
      </c>
      <c r="J21" s="91"/>
      <c r="K21" s="80">
        <v>2</v>
      </c>
      <c r="L21" s="80"/>
      <c r="M21" s="80">
        <v>1</v>
      </c>
      <c r="N21" s="80">
        <v>2</v>
      </c>
      <c r="O21" s="80"/>
      <c r="P21" s="82">
        <f t="shared" si="2"/>
        <v>19.5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>
        <v>229</v>
      </c>
      <c r="B22" s="79">
        <v>9</v>
      </c>
      <c r="C22" s="80">
        <v>6</v>
      </c>
      <c r="D22" s="80">
        <v>3</v>
      </c>
      <c r="E22" s="80">
        <v>1</v>
      </c>
      <c r="F22" s="127">
        <f t="shared" si="0"/>
        <v>19</v>
      </c>
      <c r="G22" s="81">
        <f t="shared" si="1"/>
        <v>37</v>
      </c>
      <c r="H22" s="115"/>
      <c r="I22" s="89">
        <v>0</v>
      </c>
      <c r="J22" s="91"/>
      <c r="K22" s="80">
        <v>9</v>
      </c>
      <c r="L22" s="80"/>
      <c r="M22" s="80">
        <v>1</v>
      </c>
      <c r="N22" s="80"/>
      <c r="O22" s="80"/>
      <c r="P22" s="82">
        <f t="shared" si="2"/>
        <v>37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>
        <v>230</v>
      </c>
      <c r="B23" s="79">
        <v>8</v>
      </c>
      <c r="C23" s="80">
        <v>3</v>
      </c>
      <c r="D23" s="80">
        <v>3</v>
      </c>
      <c r="E23" s="80">
        <v>2</v>
      </c>
      <c r="F23" s="127">
        <f t="shared" si="0"/>
        <v>16</v>
      </c>
      <c r="G23" s="81">
        <f t="shared" si="1"/>
        <v>39</v>
      </c>
      <c r="H23" s="115"/>
      <c r="I23" s="88">
        <v>10.5</v>
      </c>
      <c r="J23" s="91">
        <v>0.25</v>
      </c>
      <c r="K23" s="80">
        <v>3</v>
      </c>
      <c r="L23" s="80">
        <v>1</v>
      </c>
      <c r="M23" s="80">
        <v>1</v>
      </c>
      <c r="N23" s="80">
        <v>2</v>
      </c>
      <c r="O23" s="80"/>
      <c r="P23" s="82">
        <f t="shared" si="2"/>
        <v>39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>
        <v>231</v>
      </c>
      <c r="B24" s="79">
        <v>7</v>
      </c>
      <c r="C24" s="80">
        <v>3</v>
      </c>
      <c r="D24" s="80">
        <v>2</v>
      </c>
      <c r="E24" s="80">
        <v>4</v>
      </c>
      <c r="F24" s="127">
        <f t="shared" si="0"/>
        <v>16</v>
      </c>
      <c r="G24" s="81">
        <f t="shared" si="1"/>
        <v>46.5</v>
      </c>
      <c r="H24" s="115"/>
      <c r="I24" s="89">
        <v>26.5</v>
      </c>
      <c r="J24" s="91"/>
      <c r="K24" s="80">
        <v>1</v>
      </c>
      <c r="L24" s="80">
        <v>2</v>
      </c>
      <c r="M24" s="80">
        <v>1</v>
      </c>
      <c r="N24" s="80"/>
      <c r="O24" s="80"/>
      <c r="P24" s="82">
        <f t="shared" si="2"/>
        <v>46.5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>
        <v>233</v>
      </c>
      <c r="B25" s="79">
        <v>5</v>
      </c>
      <c r="C25" s="80">
        <v>8</v>
      </c>
      <c r="D25" s="80">
        <v>1</v>
      </c>
      <c r="E25" s="80"/>
      <c r="F25" s="127">
        <f t="shared" si="0"/>
        <v>14</v>
      </c>
      <c r="G25" s="81">
        <f t="shared" si="1"/>
        <v>17.5</v>
      </c>
      <c r="H25" s="115"/>
      <c r="I25" s="89">
        <v>14</v>
      </c>
      <c r="J25" s="91"/>
      <c r="K25" s="80"/>
      <c r="L25" s="80"/>
      <c r="M25" s="80"/>
      <c r="N25" s="80">
        <v>1</v>
      </c>
      <c r="O25" s="80"/>
      <c r="P25" s="82">
        <f t="shared" si="2"/>
        <v>17.5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>
        <v>234</v>
      </c>
      <c r="B26" s="79">
        <v>10</v>
      </c>
      <c r="C26" s="80">
        <v>4</v>
      </c>
      <c r="D26" s="80">
        <v>2</v>
      </c>
      <c r="E26" s="80">
        <v>6</v>
      </c>
      <c r="F26" s="127">
        <f t="shared" si="0"/>
        <v>22</v>
      </c>
      <c r="G26" s="81">
        <f t="shared" si="1"/>
        <v>68</v>
      </c>
      <c r="H26" s="115"/>
      <c r="I26" s="89">
        <v>17.5</v>
      </c>
      <c r="J26" s="91"/>
      <c r="K26" s="80">
        <v>2</v>
      </c>
      <c r="L26" s="80">
        <v>1</v>
      </c>
      <c r="M26" s="80">
        <v>5</v>
      </c>
      <c r="N26" s="80">
        <v>3</v>
      </c>
      <c r="O26" s="80"/>
      <c r="P26" s="82">
        <f t="shared" si="2"/>
        <v>68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 t="s">
        <v>41</v>
      </c>
      <c r="B27" s="79">
        <v>3</v>
      </c>
      <c r="C27" s="80"/>
      <c r="D27" s="80">
        <v>3</v>
      </c>
      <c r="E27" s="80"/>
      <c r="F27" s="127">
        <f t="shared" si="0"/>
        <v>6</v>
      </c>
      <c r="G27" s="81">
        <f t="shared" si="1"/>
        <v>10.5</v>
      </c>
      <c r="H27" s="115"/>
      <c r="I27" s="89">
        <v>0</v>
      </c>
      <c r="J27" s="91"/>
      <c r="K27" s="80">
        <v>3</v>
      </c>
      <c r="L27" s="80"/>
      <c r="M27" s="80"/>
      <c r="N27" s="80"/>
      <c r="O27" s="80"/>
      <c r="P27" s="82">
        <f t="shared" si="2"/>
        <v>10.5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9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8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x14ac:dyDescent="0.25">
      <c r="A37" s="90"/>
      <c r="B37" s="79"/>
      <c r="C37" s="80"/>
      <c r="D37" s="80"/>
      <c r="E37" s="80"/>
      <c r="F37" s="127">
        <f t="shared" si="0"/>
        <v>0</v>
      </c>
      <c r="G37" s="81">
        <f t="shared" si="1"/>
        <v>0</v>
      </c>
      <c r="H37" s="115"/>
      <c r="I37" s="89"/>
      <c r="J37" s="91"/>
      <c r="K37" s="80"/>
      <c r="L37" s="80"/>
      <c r="M37" s="80"/>
      <c r="N37" s="80"/>
      <c r="O37" s="80"/>
      <c r="P37" s="82">
        <f t="shared" si="2"/>
        <v>0</v>
      </c>
      <c r="Q37" s="92">
        <v>0</v>
      </c>
      <c r="R37" s="92">
        <v>0</v>
      </c>
      <c r="S37" s="83">
        <f t="shared" si="3"/>
        <v>0</v>
      </c>
      <c r="T37" s="84"/>
      <c r="U37" s="85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8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90</v>
      </c>
      <c r="L88" s="100">
        <f>SUM(L4:L87)</f>
        <v>14</v>
      </c>
      <c r="M88" s="100">
        <f t="shared" ref="M88:N88" si="8">SUM(M4:M87)</f>
        <v>19</v>
      </c>
      <c r="N88" s="100">
        <f t="shared" si="8"/>
        <v>19</v>
      </c>
      <c r="O88" s="100">
        <f>SUM(O4:O87)</f>
        <v>1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184</v>
      </c>
      <c r="C89" s="105">
        <f t="shared" si="9"/>
        <v>103</v>
      </c>
      <c r="D89" s="105">
        <f t="shared" si="9"/>
        <v>56</v>
      </c>
      <c r="E89" s="105">
        <f t="shared" si="9"/>
        <v>41</v>
      </c>
      <c r="F89" s="125">
        <f t="shared" si="9"/>
        <v>384</v>
      </c>
      <c r="G89" s="123">
        <f t="shared" si="9"/>
        <v>869.5</v>
      </c>
      <c r="H89" s="115"/>
      <c r="I89" s="106">
        <f>SUM(I4:I87)</f>
        <v>303</v>
      </c>
      <c r="J89" s="107">
        <f>SUM(J4:J87)</f>
        <v>4.25</v>
      </c>
      <c r="K89" s="107">
        <f>K88*3.5</f>
        <v>315</v>
      </c>
      <c r="L89" s="107">
        <f>L88*5.5</f>
        <v>77</v>
      </c>
      <c r="M89" s="107">
        <f t="shared" ref="M89" si="10">M88*5.5</f>
        <v>104.5</v>
      </c>
      <c r="N89" s="107">
        <f>N88*3.5</f>
        <v>66.5</v>
      </c>
      <c r="O89" s="107">
        <f>O88*3.5</f>
        <v>3.5</v>
      </c>
      <c r="P89" s="108">
        <f>SUM(P4:P87)</f>
        <v>869.5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644</v>
      </c>
      <c r="C90" s="112"/>
      <c r="D90" s="112"/>
      <c r="E90" s="123">
        <f>E89*5.5</f>
        <v>225.5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39.6" x14ac:dyDescent="0.25">
      <c r="A92" s="117"/>
      <c r="Q92" s="118" t="s">
        <v>30</v>
      </c>
      <c r="R92" s="119">
        <f>S89</f>
        <v>0</v>
      </c>
    </row>
  </sheetData>
  <sheetProtection algorithmName="SHA-512" hashValue="3oBzdvocO9+aJyTMxv7XGNWPhlrusGqkfxuaaL0Zugz0CAL3CeQEg21PSuAbXKlCr5axXU0i0RKW5wWIQYblFQ==" saltValue="bOPZj9kLWAPpwhIxm7PqrQ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3" firstPageNumber="0" orientation="portrait" r:id="rId1"/>
  <ignoredErrors>
    <ignoredError sqref="F4:F34 F35:F3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92"/>
  <sheetViews>
    <sheetView zoomScale="110" zoomScaleNormal="110" workbookViewId="0">
      <pane xSplit="1" ySplit="2" topLeftCell="B60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09375" defaultRowHeight="13.2" x14ac:dyDescent="0.25"/>
  <cols>
    <col min="1" max="1" width="9.44140625" style="55" bestFit="1" customWidth="1"/>
    <col min="2" max="2" width="8.109375" style="56" customWidth="1"/>
    <col min="3" max="3" width="8.5546875" style="56" customWidth="1"/>
    <col min="4" max="4" width="8.44140625" style="56" customWidth="1"/>
    <col min="5" max="5" width="8.6640625" style="56" customWidth="1"/>
    <col min="6" max="6" width="9.109375" style="56" customWidth="1"/>
    <col min="7" max="7" width="10.6640625" style="56" customWidth="1"/>
    <col min="8" max="8" width="3.5546875" style="94" customWidth="1"/>
    <col min="9" max="9" width="10.109375" style="94" customWidth="1"/>
    <col min="10" max="10" width="9.44140625" style="94" customWidth="1"/>
    <col min="11" max="12" width="9.109375" style="56" customWidth="1"/>
    <col min="13" max="14" width="10.5546875" style="56" customWidth="1"/>
    <col min="15" max="15" width="8.44140625" style="56" customWidth="1"/>
    <col min="16" max="16" width="11.33203125" style="94" customWidth="1"/>
    <col min="17" max="17" width="8.33203125" style="56" customWidth="1"/>
    <col min="18" max="18" width="10.33203125" style="56" customWidth="1"/>
    <col min="19" max="19" width="10.6640625" style="56" customWidth="1"/>
    <col min="20" max="20" width="8.88671875" style="94" hidden="1" customWidth="1"/>
    <col min="21" max="21" width="8.88671875" style="94" customWidth="1"/>
    <col min="22" max="1025" width="9.109375" style="94" customWidth="1"/>
    <col min="1026" max="16384" width="9.109375" style="94"/>
  </cols>
  <sheetData>
    <row r="1" spans="1:21" x14ac:dyDescent="0.25">
      <c r="A1" s="59"/>
      <c r="B1" s="180" t="s">
        <v>22</v>
      </c>
      <c r="C1" s="180"/>
      <c r="D1" s="180"/>
      <c r="E1" s="180"/>
      <c r="F1" s="120"/>
      <c r="G1" s="57"/>
      <c r="H1" s="58"/>
      <c r="I1" s="181" t="s">
        <v>5</v>
      </c>
      <c r="J1" s="181"/>
      <c r="K1" s="181"/>
      <c r="L1" s="181"/>
      <c r="M1" s="181" t="s">
        <v>37</v>
      </c>
      <c r="N1" s="181"/>
      <c r="O1" s="156"/>
      <c r="P1" s="155"/>
      <c r="Q1" s="59"/>
      <c r="R1" s="59"/>
      <c r="S1" s="59"/>
    </row>
    <row r="2" spans="1:21" ht="66" x14ac:dyDescent="0.25">
      <c r="A2" s="60" t="s">
        <v>6</v>
      </c>
      <c r="B2" s="148" t="s">
        <v>39</v>
      </c>
      <c r="C2" s="61" t="s">
        <v>34</v>
      </c>
      <c r="D2" s="61" t="s">
        <v>33</v>
      </c>
      <c r="E2" s="149" t="s">
        <v>38</v>
      </c>
      <c r="F2" s="126" t="s">
        <v>12</v>
      </c>
      <c r="G2" s="63" t="s">
        <v>11</v>
      </c>
      <c r="H2" s="115"/>
      <c r="I2" s="64" t="s">
        <v>13</v>
      </c>
      <c r="J2" s="65" t="s">
        <v>14</v>
      </c>
      <c r="K2" s="62" t="s">
        <v>23</v>
      </c>
      <c r="L2" s="62" t="s">
        <v>24</v>
      </c>
      <c r="M2" s="62" t="s">
        <v>35</v>
      </c>
      <c r="N2" s="62" t="s">
        <v>36</v>
      </c>
      <c r="O2" s="62" t="s">
        <v>25</v>
      </c>
      <c r="P2" s="66" t="s">
        <v>18</v>
      </c>
      <c r="Q2" s="61" t="s">
        <v>31</v>
      </c>
      <c r="R2" s="61" t="s">
        <v>32</v>
      </c>
      <c r="S2" s="130" t="s">
        <v>26</v>
      </c>
      <c r="T2" s="67" t="s">
        <v>2</v>
      </c>
      <c r="U2" s="68" t="s">
        <v>1</v>
      </c>
    </row>
    <row r="3" spans="1:21" x14ac:dyDescent="0.25">
      <c r="A3" s="55" t="s">
        <v>27</v>
      </c>
      <c r="B3" s="69"/>
      <c r="C3" s="70"/>
      <c r="D3" s="70"/>
      <c r="E3" s="70"/>
      <c r="F3" s="121"/>
      <c r="G3" s="71"/>
      <c r="H3" s="115"/>
      <c r="I3" s="72"/>
      <c r="J3" s="73"/>
      <c r="K3" s="74"/>
      <c r="L3" s="74"/>
      <c r="M3" s="74"/>
      <c r="N3" s="74"/>
      <c r="O3" s="74"/>
      <c r="P3" s="75"/>
      <c r="Q3" s="74"/>
      <c r="R3" s="74"/>
      <c r="S3" s="76"/>
      <c r="T3" s="77"/>
      <c r="U3" s="78"/>
    </row>
    <row r="4" spans="1:21" x14ac:dyDescent="0.25">
      <c r="A4" s="95">
        <v>301</v>
      </c>
      <c r="B4" s="79">
        <v>6</v>
      </c>
      <c r="C4" s="80">
        <v>3</v>
      </c>
      <c r="D4" s="80">
        <v>2</v>
      </c>
      <c r="E4" s="80"/>
      <c r="F4" s="127">
        <f t="shared" ref="F4:F67" si="0">SUM(B4:E4)</f>
        <v>11</v>
      </c>
      <c r="G4" s="81">
        <f>SUM(B4*3.5)+(E4*5.5)</f>
        <v>21</v>
      </c>
      <c r="H4" s="115"/>
      <c r="I4" s="88">
        <v>0</v>
      </c>
      <c r="J4" s="91"/>
      <c r="K4" s="80">
        <v>6</v>
      </c>
      <c r="L4" s="80"/>
      <c r="M4" s="80"/>
      <c r="N4" s="80"/>
      <c r="O4" s="80"/>
      <c r="P4" s="82">
        <f>SUM(I4)+(K4*3.5)+(L4*5.5)+(M4*5.5)+(N4*3.5)+(O4*3.5)-(Q4*3.5+R4*5.5)</f>
        <v>21</v>
      </c>
      <c r="Q4" s="92">
        <v>0</v>
      </c>
      <c r="R4" s="92">
        <v>0</v>
      </c>
      <c r="S4" s="83">
        <f>P4-G4</f>
        <v>0</v>
      </c>
      <c r="T4" s="84"/>
      <c r="U4" s="85"/>
    </row>
    <row r="5" spans="1:21" x14ac:dyDescent="0.25">
      <c r="A5" s="90">
        <v>302</v>
      </c>
      <c r="B5" s="79">
        <v>9</v>
      </c>
      <c r="C5" s="80">
        <v>1</v>
      </c>
      <c r="D5" s="80">
        <v>6</v>
      </c>
      <c r="E5" s="80"/>
      <c r="F5" s="127">
        <f t="shared" si="0"/>
        <v>16</v>
      </c>
      <c r="G5" s="81">
        <f t="shared" ref="G5:G68" si="1">SUM(B5*3.5)+(E5*5.5)</f>
        <v>31.5</v>
      </c>
      <c r="H5" s="115"/>
      <c r="I5" s="88">
        <v>31.5</v>
      </c>
      <c r="J5" s="91"/>
      <c r="K5" s="80"/>
      <c r="L5" s="80"/>
      <c r="M5" s="80"/>
      <c r="N5" s="80"/>
      <c r="O5" s="80"/>
      <c r="P5" s="82">
        <f t="shared" ref="P5:P68" si="2">SUM(I5)+(K5*3.5)+(L5*5.5)+(M5*5.5)+(N5*3.5)+(O5*3.5)-(Q5*3.5+R5*5.5)</f>
        <v>31.5</v>
      </c>
      <c r="Q5" s="92">
        <v>0</v>
      </c>
      <c r="R5" s="92">
        <v>0</v>
      </c>
      <c r="S5" s="83">
        <f t="shared" ref="S5:S68" si="3">P5-G5</f>
        <v>0</v>
      </c>
      <c r="T5" s="86"/>
      <c r="U5" s="85"/>
    </row>
    <row r="6" spans="1:21" x14ac:dyDescent="0.25">
      <c r="A6" s="90">
        <v>304</v>
      </c>
      <c r="B6" s="79">
        <v>4</v>
      </c>
      <c r="C6" s="80">
        <v>5</v>
      </c>
      <c r="D6" s="80">
        <v>2</v>
      </c>
      <c r="E6" s="80"/>
      <c r="F6" s="127">
        <f t="shared" si="0"/>
        <v>11</v>
      </c>
      <c r="G6" s="81">
        <f t="shared" si="1"/>
        <v>14</v>
      </c>
      <c r="H6" s="115"/>
      <c r="I6" s="89">
        <v>0</v>
      </c>
      <c r="J6" s="91"/>
      <c r="K6" s="80">
        <v>4</v>
      </c>
      <c r="L6" s="80"/>
      <c r="M6" s="80"/>
      <c r="N6" s="80"/>
      <c r="O6" s="80"/>
      <c r="P6" s="82">
        <f t="shared" si="2"/>
        <v>14</v>
      </c>
      <c r="Q6" s="92">
        <v>0</v>
      </c>
      <c r="R6" s="92">
        <v>0</v>
      </c>
      <c r="S6" s="83">
        <f t="shared" si="3"/>
        <v>0</v>
      </c>
      <c r="T6" s="84"/>
      <c r="U6" s="85"/>
    </row>
    <row r="7" spans="1:21" x14ac:dyDescent="0.25">
      <c r="A7" s="90">
        <v>305</v>
      </c>
      <c r="B7" s="79">
        <v>9</v>
      </c>
      <c r="C7" s="80">
        <v>2</v>
      </c>
      <c r="D7" s="80">
        <v>1</v>
      </c>
      <c r="E7" s="80"/>
      <c r="F7" s="127">
        <f t="shared" si="0"/>
        <v>12</v>
      </c>
      <c r="G7" s="81">
        <f t="shared" si="1"/>
        <v>31.5</v>
      </c>
      <c r="H7" s="115"/>
      <c r="I7" s="89">
        <v>10.5</v>
      </c>
      <c r="J7" s="91"/>
      <c r="K7" s="80">
        <v>6</v>
      </c>
      <c r="L7" s="80"/>
      <c r="M7" s="80"/>
      <c r="N7" s="80"/>
      <c r="O7" s="80"/>
      <c r="P7" s="82">
        <f t="shared" si="2"/>
        <v>31.5</v>
      </c>
      <c r="Q7" s="92">
        <v>0</v>
      </c>
      <c r="R7" s="92">
        <v>0</v>
      </c>
      <c r="S7" s="83">
        <f t="shared" si="3"/>
        <v>0</v>
      </c>
      <c r="T7" s="86"/>
      <c r="U7" s="85"/>
    </row>
    <row r="8" spans="1:21" x14ac:dyDescent="0.25">
      <c r="A8" s="90">
        <v>306</v>
      </c>
      <c r="B8" s="79">
        <v>1</v>
      </c>
      <c r="C8" s="80">
        <v>4</v>
      </c>
      <c r="D8" s="80">
        <v>1</v>
      </c>
      <c r="E8" s="80"/>
      <c r="F8" s="127">
        <f t="shared" si="0"/>
        <v>6</v>
      </c>
      <c r="G8" s="81">
        <f t="shared" si="1"/>
        <v>3.5</v>
      </c>
      <c r="H8" s="115"/>
      <c r="I8" s="88">
        <v>0</v>
      </c>
      <c r="J8" s="91"/>
      <c r="K8" s="80">
        <v>1</v>
      </c>
      <c r="L8" s="80"/>
      <c r="M8" s="80"/>
      <c r="N8" s="80"/>
      <c r="O8" s="80"/>
      <c r="P8" s="82">
        <f t="shared" si="2"/>
        <v>3.5</v>
      </c>
      <c r="Q8" s="92">
        <v>0</v>
      </c>
      <c r="R8" s="92">
        <v>0</v>
      </c>
      <c r="S8" s="83">
        <f t="shared" si="3"/>
        <v>0</v>
      </c>
      <c r="T8" s="84"/>
      <c r="U8" s="85"/>
    </row>
    <row r="9" spans="1:21" x14ac:dyDescent="0.25">
      <c r="A9" s="90">
        <v>307</v>
      </c>
      <c r="B9" s="79">
        <v>5</v>
      </c>
      <c r="C9" s="80">
        <v>2</v>
      </c>
      <c r="D9" s="80">
        <v>2</v>
      </c>
      <c r="E9" s="80">
        <v>1</v>
      </c>
      <c r="F9" s="127">
        <f t="shared" si="0"/>
        <v>10</v>
      </c>
      <c r="G9" s="81">
        <f t="shared" si="1"/>
        <v>23</v>
      </c>
      <c r="H9" s="115"/>
      <c r="I9" s="89">
        <v>23</v>
      </c>
      <c r="J9" s="91"/>
      <c r="K9" s="80"/>
      <c r="L9" s="80"/>
      <c r="M9" s="80"/>
      <c r="N9" s="80"/>
      <c r="O9" s="80"/>
      <c r="P9" s="82">
        <f t="shared" si="2"/>
        <v>23</v>
      </c>
      <c r="Q9" s="92">
        <v>0</v>
      </c>
      <c r="R9" s="92">
        <v>0</v>
      </c>
      <c r="S9" s="83">
        <f t="shared" si="3"/>
        <v>0</v>
      </c>
      <c r="T9" s="86"/>
      <c r="U9" s="85"/>
    </row>
    <row r="10" spans="1:21" x14ac:dyDescent="0.25">
      <c r="A10" s="90">
        <v>308</v>
      </c>
      <c r="B10" s="79">
        <v>8</v>
      </c>
      <c r="C10" s="80"/>
      <c r="D10" s="80">
        <v>3</v>
      </c>
      <c r="E10" s="80"/>
      <c r="F10" s="127">
        <f t="shared" si="0"/>
        <v>11</v>
      </c>
      <c r="G10" s="81">
        <f t="shared" si="1"/>
        <v>28</v>
      </c>
      <c r="H10" s="115"/>
      <c r="I10" s="89">
        <v>0</v>
      </c>
      <c r="J10" s="91"/>
      <c r="K10" s="80">
        <v>8</v>
      </c>
      <c r="L10" s="80"/>
      <c r="M10" s="80"/>
      <c r="N10" s="80"/>
      <c r="O10" s="80"/>
      <c r="P10" s="82">
        <f t="shared" si="2"/>
        <v>28</v>
      </c>
      <c r="Q10" s="92">
        <v>0</v>
      </c>
      <c r="R10" s="92">
        <v>0</v>
      </c>
      <c r="S10" s="83">
        <f t="shared" si="3"/>
        <v>0</v>
      </c>
      <c r="T10" s="84"/>
      <c r="U10" s="85"/>
    </row>
    <row r="11" spans="1:21" x14ac:dyDescent="0.25">
      <c r="A11" s="90">
        <v>309</v>
      </c>
      <c r="B11" s="79">
        <v>2</v>
      </c>
      <c r="C11" s="80">
        <v>4</v>
      </c>
      <c r="D11" s="80">
        <v>4</v>
      </c>
      <c r="E11" s="80">
        <v>3</v>
      </c>
      <c r="F11" s="127">
        <f t="shared" si="0"/>
        <v>13</v>
      </c>
      <c r="G11" s="81">
        <f t="shared" si="1"/>
        <v>23.5</v>
      </c>
      <c r="H11" s="115"/>
      <c r="I11" s="89">
        <v>0</v>
      </c>
      <c r="J11" s="91"/>
      <c r="K11" s="80">
        <v>2</v>
      </c>
      <c r="L11" s="80">
        <v>3</v>
      </c>
      <c r="M11" s="80"/>
      <c r="N11" s="80"/>
      <c r="O11" s="80"/>
      <c r="P11" s="82">
        <f t="shared" si="2"/>
        <v>23.5</v>
      </c>
      <c r="Q11" s="92">
        <v>0</v>
      </c>
      <c r="R11" s="92">
        <v>0</v>
      </c>
      <c r="S11" s="83">
        <f t="shared" si="3"/>
        <v>0</v>
      </c>
      <c r="T11" s="86"/>
      <c r="U11" s="85"/>
    </row>
    <row r="12" spans="1:21" x14ac:dyDescent="0.25">
      <c r="A12" s="90">
        <v>310</v>
      </c>
      <c r="B12" s="79">
        <v>2</v>
      </c>
      <c r="C12" s="80">
        <v>5</v>
      </c>
      <c r="D12" s="80">
        <v>2</v>
      </c>
      <c r="E12" s="80"/>
      <c r="F12" s="127">
        <f t="shared" si="0"/>
        <v>9</v>
      </c>
      <c r="G12" s="81">
        <f t="shared" si="1"/>
        <v>7</v>
      </c>
      <c r="H12" s="115"/>
      <c r="I12" s="89">
        <v>7</v>
      </c>
      <c r="J12" s="91"/>
      <c r="K12" s="80"/>
      <c r="L12" s="80"/>
      <c r="M12" s="80"/>
      <c r="N12" s="80"/>
      <c r="O12" s="80"/>
      <c r="P12" s="82">
        <f t="shared" si="2"/>
        <v>7</v>
      </c>
      <c r="Q12" s="92">
        <v>0</v>
      </c>
      <c r="R12" s="92">
        <v>0</v>
      </c>
      <c r="S12" s="83">
        <f t="shared" si="3"/>
        <v>0</v>
      </c>
      <c r="T12" s="84"/>
      <c r="U12" s="85"/>
    </row>
    <row r="13" spans="1:21" x14ac:dyDescent="0.25">
      <c r="A13" s="90">
        <v>311</v>
      </c>
      <c r="B13" s="79">
        <v>5</v>
      </c>
      <c r="C13" s="80">
        <v>2</v>
      </c>
      <c r="D13" s="80">
        <v>1</v>
      </c>
      <c r="E13" s="87"/>
      <c r="F13" s="127">
        <f t="shared" si="0"/>
        <v>8</v>
      </c>
      <c r="G13" s="81">
        <f t="shared" si="1"/>
        <v>17.5</v>
      </c>
      <c r="H13" s="115"/>
      <c r="I13" s="89">
        <v>17.5</v>
      </c>
      <c r="J13" s="91"/>
      <c r="K13" s="80"/>
      <c r="L13" s="80"/>
      <c r="M13" s="80"/>
      <c r="N13" s="80"/>
      <c r="O13" s="80"/>
      <c r="P13" s="82">
        <f t="shared" si="2"/>
        <v>17.5</v>
      </c>
      <c r="Q13" s="92">
        <v>0</v>
      </c>
      <c r="R13" s="92">
        <v>0</v>
      </c>
      <c r="S13" s="83">
        <f t="shared" si="3"/>
        <v>0</v>
      </c>
      <c r="T13" s="84"/>
      <c r="U13" s="85"/>
    </row>
    <row r="14" spans="1:21" x14ac:dyDescent="0.25">
      <c r="A14" s="90" t="s">
        <v>40</v>
      </c>
      <c r="B14" s="79">
        <v>1</v>
      </c>
      <c r="C14" s="80">
        <v>4</v>
      </c>
      <c r="D14" s="80">
        <v>1</v>
      </c>
      <c r="E14" s="87"/>
      <c r="F14" s="127">
        <f t="shared" si="0"/>
        <v>6</v>
      </c>
      <c r="G14" s="81">
        <f t="shared" si="1"/>
        <v>3.5</v>
      </c>
      <c r="H14" s="115"/>
      <c r="I14" s="89">
        <v>3.5</v>
      </c>
      <c r="J14" s="91"/>
      <c r="K14" s="80"/>
      <c r="L14" s="80"/>
      <c r="M14" s="80"/>
      <c r="N14" s="80"/>
      <c r="O14" s="80"/>
      <c r="P14" s="82">
        <f t="shared" si="2"/>
        <v>3.5</v>
      </c>
      <c r="Q14" s="92">
        <v>0</v>
      </c>
      <c r="R14" s="92">
        <v>0</v>
      </c>
      <c r="S14" s="83">
        <f t="shared" si="3"/>
        <v>0</v>
      </c>
      <c r="T14" s="84"/>
      <c r="U14" s="85"/>
    </row>
    <row r="15" spans="1:21" ht="12" customHeight="1" x14ac:dyDescent="0.25">
      <c r="A15" s="90" t="s">
        <v>41</v>
      </c>
      <c r="B15" s="79">
        <v>7</v>
      </c>
      <c r="C15" s="80">
        <v>5</v>
      </c>
      <c r="D15" s="80">
        <v>3</v>
      </c>
      <c r="E15" s="80">
        <v>1</v>
      </c>
      <c r="F15" s="127">
        <f t="shared" si="0"/>
        <v>16</v>
      </c>
      <c r="G15" s="81">
        <f t="shared" si="1"/>
        <v>30</v>
      </c>
      <c r="H15" s="115"/>
      <c r="I15" s="88">
        <v>21</v>
      </c>
      <c r="J15" s="91"/>
      <c r="K15" s="80">
        <v>1</v>
      </c>
      <c r="L15" s="80">
        <v>1</v>
      </c>
      <c r="M15" s="80"/>
      <c r="N15" s="80"/>
      <c r="O15" s="80"/>
      <c r="P15" s="82">
        <f t="shared" si="2"/>
        <v>30</v>
      </c>
      <c r="Q15" s="92">
        <v>0</v>
      </c>
      <c r="R15" s="92">
        <v>0</v>
      </c>
      <c r="S15" s="83">
        <f t="shared" si="3"/>
        <v>0</v>
      </c>
      <c r="T15" s="84"/>
      <c r="U15" s="85"/>
    </row>
    <row r="16" spans="1:21" x14ac:dyDescent="0.25">
      <c r="A16" s="90" t="s">
        <v>45</v>
      </c>
      <c r="B16" s="79">
        <v>2</v>
      </c>
      <c r="C16" s="80"/>
      <c r="D16" s="80">
        <v>1</v>
      </c>
      <c r="E16" s="80"/>
      <c r="F16" s="127">
        <f t="shared" si="0"/>
        <v>3</v>
      </c>
      <c r="G16" s="81">
        <f t="shared" si="1"/>
        <v>7</v>
      </c>
      <c r="H16" s="115"/>
      <c r="I16" s="89">
        <v>7</v>
      </c>
      <c r="J16" s="91"/>
      <c r="K16" s="80"/>
      <c r="L16" s="80"/>
      <c r="M16" s="80"/>
      <c r="N16" s="80"/>
      <c r="O16" s="80"/>
      <c r="P16" s="82">
        <f t="shared" si="2"/>
        <v>7</v>
      </c>
      <c r="Q16" s="92">
        <v>0</v>
      </c>
      <c r="R16" s="92">
        <v>0</v>
      </c>
      <c r="S16" s="83">
        <f t="shared" si="3"/>
        <v>0</v>
      </c>
      <c r="T16" s="84"/>
      <c r="U16" s="85"/>
    </row>
    <row r="17" spans="1:21" x14ac:dyDescent="0.25">
      <c r="A17" s="90"/>
      <c r="B17" s="79"/>
      <c r="C17" s="80"/>
      <c r="D17" s="80"/>
      <c r="E17" s="80"/>
      <c r="F17" s="127">
        <f t="shared" si="0"/>
        <v>0</v>
      </c>
      <c r="G17" s="81">
        <f t="shared" si="1"/>
        <v>0</v>
      </c>
      <c r="H17" s="115"/>
      <c r="I17" s="89"/>
      <c r="J17" s="91"/>
      <c r="K17" s="80"/>
      <c r="L17" s="80"/>
      <c r="M17" s="80"/>
      <c r="N17" s="80"/>
      <c r="O17" s="80"/>
      <c r="P17" s="82">
        <f t="shared" si="2"/>
        <v>0</v>
      </c>
      <c r="Q17" s="92">
        <v>0</v>
      </c>
      <c r="R17" s="92">
        <v>0</v>
      </c>
      <c r="S17" s="83">
        <f t="shared" si="3"/>
        <v>0</v>
      </c>
      <c r="T17" s="84"/>
      <c r="U17" s="85"/>
    </row>
    <row r="18" spans="1:21" x14ac:dyDescent="0.25">
      <c r="A18" s="90"/>
      <c r="B18" s="79"/>
      <c r="C18" s="80"/>
      <c r="D18" s="80"/>
      <c r="E18" s="80"/>
      <c r="F18" s="127">
        <f t="shared" si="0"/>
        <v>0</v>
      </c>
      <c r="G18" s="81">
        <f t="shared" si="1"/>
        <v>0</v>
      </c>
      <c r="H18" s="115"/>
      <c r="I18" s="89"/>
      <c r="J18" s="91"/>
      <c r="K18" s="80"/>
      <c r="L18" s="80"/>
      <c r="M18" s="80"/>
      <c r="N18" s="80"/>
      <c r="O18" s="80"/>
      <c r="P18" s="82">
        <f t="shared" si="2"/>
        <v>0</v>
      </c>
      <c r="Q18" s="92">
        <v>0</v>
      </c>
      <c r="R18" s="92">
        <v>0</v>
      </c>
      <c r="S18" s="83">
        <f t="shared" si="3"/>
        <v>0</v>
      </c>
      <c r="T18" s="84"/>
      <c r="U18" s="85"/>
    </row>
    <row r="19" spans="1:21" x14ac:dyDescent="0.25">
      <c r="A19" s="90"/>
      <c r="B19" s="79"/>
      <c r="C19" s="80"/>
      <c r="D19" s="80"/>
      <c r="E19" s="80"/>
      <c r="F19" s="127">
        <f t="shared" si="0"/>
        <v>0</v>
      </c>
      <c r="G19" s="81">
        <f t="shared" si="1"/>
        <v>0</v>
      </c>
      <c r="H19" s="115"/>
      <c r="I19" s="89"/>
      <c r="J19" s="91"/>
      <c r="K19" s="80"/>
      <c r="L19" s="80"/>
      <c r="M19" s="80"/>
      <c r="N19" s="80"/>
      <c r="O19" s="80"/>
      <c r="P19" s="82">
        <f t="shared" si="2"/>
        <v>0</v>
      </c>
      <c r="Q19" s="92">
        <v>0</v>
      </c>
      <c r="R19" s="92">
        <v>0</v>
      </c>
      <c r="S19" s="83">
        <f t="shared" si="3"/>
        <v>0</v>
      </c>
      <c r="T19" s="84"/>
      <c r="U19" s="85"/>
    </row>
    <row r="20" spans="1:21" x14ac:dyDescent="0.25">
      <c r="A20" s="90"/>
      <c r="B20" s="79"/>
      <c r="C20" s="80"/>
      <c r="D20" s="80"/>
      <c r="E20" s="80"/>
      <c r="F20" s="127">
        <f t="shared" si="0"/>
        <v>0</v>
      </c>
      <c r="G20" s="81">
        <f t="shared" si="1"/>
        <v>0</v>
      </c>
      <c r="H20" s="115"/>
      <c r="I20" s="89"/>
      <c r="J20" s="91"/>
      <c r="K20" s="80"/>
      <c r="L20" s="80"/>
      <c r="M20" s="80"/>
      <c r="N20" s="80"/>
      <c r="O20" s="80"/>
      <c r="P20" s="82">
        <f t="shared" si="2"/>
        <v>0</v>
      </c>
      <c r="Q20" s="92">
        <v>0</v>
      </c>
      <c r="R20" s="92">
        <v>0</v>
      </c>
      <c r="S20" s="83">
        <f t="shared" si="3"/>
        <v>0</v>
      </c>
      <c r="T20" s="84"/>
      <c r="U20" s="85"/>
    </row>
    <row r="21" spans="1:21" x14ac:dyDescent="0.25">
      <c r="A21" s="90"/>
      <c r="B21" s="79"/>
      <c r="C21" s="80"/>
      <c r="D21" s="80"/>
      <c r="E21" s="80"/>
      <c r="F21" s="127">
        <f t="shared" si="0"/>
        <v>0</v>
      </c>
      <c r="G21" s="81">
        <f t="shared" si="1"/>
        <v>0</v>
      </c>
      <c r="H21" s="115"/>
      <c r="I21" s="89"/>
      <c r="J21" s="91"/>
      <c r="K21" s="80"/>
      <c r="L21" s="80"/>
      <c r="M21" s="80"/>
      <c r="N21" s="80"/>
      <c r="O21" s="80"/>
      <c r="P21" s="82">
        <f t="shared" si="2"/>
        <v>0</v>
      </c>
      <c r="Q21" s="92">
        <v>0</v>
      </c>
      <c r="R21" s="92">
        <v>0</v>
      </c>
      <c r="S21" s="83">
        <f t="shared" si="3"/>
        <v>0</v>
      </c>
      <c r="T21" s="84"/>
      <c r="U21" s="85"/>
    </row>
    <row r="22" spans="1:21" x14ac:dyDescent="0.25">
      <c r="A22" s="90"/>
      <c r="B22" s="79"/>
      <c r="C22" s="80"/>
      <c r="D22" s="80"/>
      <c r="E22" s="80"/>
      <c r="F22" s="127">
        <f t="shared" si="0"/>
        <v>0</v>
      </c>
      <c r="G22" s="81">
        <f t="shared" si="1"/>
        <v>0</v>
      </c>
      <c r="H22" s="115"/>
      <c r="I22" s="89"/>
      <c r="J22" s="91"/>
      <c r="K22" s="80"/>
      <c r="L22" s="80"/>
      <c r="M22" s="80"/>
      <c r="N22" s="80"/>
      <c r="O22" s="80"/>
      <c r="P22" s="82">
        <f t="shared" si="2"/>
        <v>0</v>
      </c>
      <c r="Q22" s="92">
        <v>0</v>
      </c>
      <c r="R22" s="92">
        <v>0</v>
      </c>
      <c r="S22" s="83">
        <f t="shared" si="3"/>
        <v>0</v>
      </c>
      <c r="T22" s="84"/>
      <c r="U22" s="85"/>
    </row>
    <row r="23" spans="1:21" x14ac:dyDescent="0.25">
      <c r="A23" s="90"/>
      <c r="B23" s="79"/>
      <c r="C23" s="80"/>
      <c r="D23" s="80"/>
      <c r="E23" s="80"/>
      <c r="F23" s="127">
        <f t="shared" si="0"/>
        <v>0</v>
      </c>
      <c r="G23" s="81">
        <f t="shared" si="1"/>
        <v>0</v>
      </c>
      <c r="H23" s="115"/>
      <c r="I23" s="88"/>
      <c r="J23" s="91"/>
      <c r="K23" s="80"/>
      <c r="L23" s="80"/>
      <c r="M23" s="80"/>
      <c r="N23" s="80"/>
      <c r="O23" s="80"/>
      <c r="P23" s="82">
        <f t="shared" si="2"/>
        <v>0</v>
      </c>
      <c r="Q23" s="92">
        <v>0</v>
      </c>
      <c r="R23" s="92">
        <v>0</v>
      </c>
      <c r="S23" s="83">
        <f t="shared" si="3"/>
        <v>0</v>
      </c>
      <c r="T23" s="84"/>
      <c r="U23" s="85"/>
    </row>
    <row r="24" spans="1:21" x14ac:dyDescent="0.25">
      <c r="A24" s="90"/>
      <c r="B24" s="79"/>
      <c r="C24" s="80"/>
      <c r="D24" s="80"/>
      <c r="E24" s="80"/>
      <c r="F24" s="127">
        <f t="shared" si="0"/>
        <v>0</v>
      </c>
      <c r="G24" s="81">
        <f t="shared" si="1"/>
        <v>0</v>
      </c>
      <c r="H24" s="115"/>
      <c r="I24" s="89"/>
      <c r="J24" s="91"/>
      <c r="K24" s="80"/>
      <c r="L24" s="80"/>
      <c r="M24" s="80"/>
      <c r="N24" s="80"/>
      <c r="O24" s="80"/>
      <c r="P24" s="82">
        <f t="shared" si="2"/>
        <v>0</v>
      </c>
      <c r="Q24" s="92">
        <v>0</v>
      </c>
      <c r="R24" s="92">
        <v>0</v>
      </c>
      <c r="S24" s="83">
        <f t="shared" si="3"/>
        <v>0</v>
      </c>
      <c r="T24" s="84"/>
      <c r="U24" s="85"/>
    </row>
    <row r="25" spans="1:21" x14ac:dyDescent="0.25">
      <c r="A25" s="90"/>
      <c r="B25" s="79"/>
      <c r="C25" s="80"/>
      <c r="D25" s="80"/>
      <c r="E25" s="80"/>
      <c r="F25" s="127">
        <f t="shared" si="0"/>
        <v>0</v>
      </c>
      <c r="G25" s="81">
        <f t="shared" si="1"/>
        <v>0</v>
      </c>
      <c r="H25" s="115"/>
      <c r="I25" s="89"/>
      <c r="J25" s="91"/>
      <c r="K25" s="80"/>
      <c r="L25" s="80"/>
      <c r="M25" s="80"/>
      <c r="N25" s="80"/>
      <c r="O25" s="80"/>
      <c r="P25" s="82">
        <f t="shared" si="2"/>
        <v>0</v>
      </c>
      <c r="Q25" s="92">
        <v>0</v>
      </c>
      <c r="R25" s="92">
        <v>0</v>
      </c>
      <c r="S25" s="83">
        <f t="shared" si="3"/>
        <v>0</v>
      </c>
      <c r="T25" s="84"/>
      <c r="U25" s="85"/>
    </row>
    <row r="26" spans="1:21" x14ac:dyDescent="0.25">
      <c r="A26" s="90"/>
      <c r="B26" s="79"/>
      <c r="C26" s="80"/>
      <c r="D26" s="80"/>
      <c r="E26" s="80"/>
      <c r="F26" s="127">
        <f t="shared" si="0"/>
        <v>0</v>
      </c>
      <c r="G26" s="81">
        <f t="shared" si="1"/>
        <v>0</v>
      </c>
      <c r="H26" s="115"/>
      <c r="I26" s="89"/>
      <c r="J26" s="91"/>
      <c r="K26" s="80"/>
      <c r="L26" s="80"/>
      <c r="M26" s="80"/>
      <c r="N26" s="80"/>
      <c r="O26" s="80"/>
      <c r="P26" s="82">
        <f t="shared" si="2"/>
        <v>0</v>
      </c>
      <c r="Q26" s="92">
        <v>0</v>
      </c>
      <c r="R26" s="92">
        <v>0</v>
      </c>
      <c r="S26" s="83">
        <f t="shared" si="3"/>
        <v>0</v>
      </c>
      <c r="T26" s="84"/>
      <c r="U26" s="85"/>
    </row>
    <row r="27" spans="1:21" x14ac:dyDescent="0.25">
      <c r="A27" s="90"/>
      <c r="B27" s="79"/>
      <c r="C27" s="80"/>
      <c r="D27" s="80"/>
      <c r="E27" s="80"/>
      <c r="F27" s="127">
        <f t="shared" si="0"/>
        <v>0</v>
      </c>
      <c r="G27" s="81">
        <f t="shared" si="1"/>
        <v>0</v>
      </c>
      <c r="H27" s="115"/>
      <c r="I27" s="89"/>
      <c r="J27" s="91"/>
      <c r="K27" s="80"/>
      <c r="L27" s="80"/>
      <c r="M27" s="80"/>
      <c r="N27" s="80"/>
      <c r="O27" s="80"/>
      <c r="P27" s="82">
        <f t="shared" si="2"/>
        <v>0</v>
      </c>
      <c r="Q27" s="92">
        <v>0</v>
      </c>
      <c r="R27" s="92">
        <v>0</v>
      </c>
      <c r="S27" s="83">
        <f t="shared" si="3"/>
        <v>0</v>
      </c>
      <c r="T27" s="84"/>
      <c r="U27" s="85"/>
    </row>
    <row r="28" spans="1:21" x14ac:dyDescent="0.25">
      <c r="A28" s="90"/>
      <c r="B28" s="79"/>
      <c r="C28" s="80"/>
      <c r="D28" s="80"/>
      <c r="E28" s="80"/>
      <c r="F28" s="127">
        <f t="shared" si="0"/>
        <v>0</v>
      </c>
      <c r="G28" s="81">
        <f t="shared" si="1"/>
        <v>0</v>
      </c>
      <c r="H28" s="115"/>
      <c r="I28" s="89"/>
      <c r="J28" s="91"/>
      <c r="K28" s="80"/>
      <c r="L28" s="80"/>
      <c r="M28" s="80"/>
      <c r="N28" s="80"/>
      <c r="O28" s="80"/>
      <c r="P28" s="82">
        <f t="shared" si="2"/>
        <v>0</v>
      </c>
      <c r="Q28" s="92">
        <v>0</v>
      </c>
      <c r="R28" s="92">
        <v>0</v>
      </c>
      <c r="S28" s="83">
        <f t="shared" si="3"/>
        <v>0</v>
      </c>
      <c r="T28" s="84"/>
      <c r="U28" s="85"/>
    </row>
    <row r="29" spans="1:21" x14ac:dyDescent="0.25">
      <c r="A29" s="90"/>
      <c r="B29" s="79"/>
      <c r="C29" s="80"/>
      <c r="D29" s="80"/>
      <c r="E29" s="80"/>
      <c r="F29" s="127">
        <f t="shared" si="0"/>
        <v>0</v>
      </c>
      <c r="G29" s="81">
        <f t="shared" si="1"/>
        <v>0</v>
      </c>
      <c r="H29" s="115"/>
      <c r="I29" s="88"/>
      <c r="J29" s="91"/>
      <c r="K29" s="80"/>
      <c r="L29" s="80"/>
      <c r="M29" s="80"/>
      <c r="N29" s="80"/>
      <c r="O29" s="80"/>
      <c r="P29" s="82">
        <f t="shared" si="2"/>
        <v>0</v>
      </c>
      <c r="Q29" s="92">
        <v>0</v>
      </c>
      <c r="R29" s="92">
        <v>0</v>
      </c>
      <c r="S29" s="83">
        <f t="shared" si="3"/>
        <v>0</v>
      </c>
      <c r="T29" s="84"/>
      <c r="U29" s="85"/>
    </row>
    <row r="30" spans="1:21" x14ac:dyDescent="0.25">
      <c r="A30" s="90"/>
      <c r="B30" s="79"/>
      <c r="C30" s="80"/>
      <c r="D30" s="80"/>
      <c r="E30" s="80"/>
      <c r="F30" s="127">
        <f t="shared" si="0"/>
        <v>0</v>
      </c>
      <c r="G30" s="81">
        <f t="shared" si="1"/>
        <v>0</v>
      </c>
      <c r="H30" s="115"/>
      <c r="I30" s="89"/>
      <c r="J30" s="91"/>
      <c r="K30" s="80"/>
      <c r="L30" s="80"/>
      <c r="M30" s="80"/>
      <c r="N30" s="80"/>
      <c r="O30" s="80"/>
      <c r="P30" s="82">
        <f t="shared" si="2"/>
        <v>0</v>
      </c>
      <c r="Q30" s="92">
        <v>0</v>
      </c>
      <c r="R30" s="92">
        <v>0</v>
      </c>
      <c r="S30" s="83">
        <f t="shared" si="3"/>
        <v>0</v>
      </c>
      <c r="T30" s="84"/>
      <c r="U30" s="85"/>
    </row>
    <row r="31" spans="1:21" x14ac:dyDescent="0.25">
      <c r="A31" s="90"/>
      <c r="B31" s="79"/>
      <c r="C31" s="80"/>
      <c r="D31" s="80"/>
      <c r="E31" s="80"/>
      <c r="F31" s="127">
        <f t="shared" si="0"/>
        <v>0</v>
      </c>
      <c r="G31" s="81">
        <f t="shared" si="1"/>
        <v>0</v>
      </c>
      <c r="H31" s="115"/>
      <c r="I31" s="89"/>
      <c r="J31" s="91"/>
      <c r="K31" s="80"/>
      <c r="L31" s="80"/>
      <c r="M31" s="80"/>
      <c r="N31" s="80"/>
      <c r="O31" s="80"/>
      <c r="P31" s="82">
        <f t="shared" si="2"/>
        <v>0</v>
      </c>
      <c r="Q31" s="92">
        <v>0</v>
      </c>
      <c r="R31" s="92">
        <v>0</v>
      </c>
      <c r="S31" s="83">
        <f t="shared" si="3"/>
        <v>0</v>
      </c>
      <c r="T31" s="84"/>
      <c r="U31" s="85"/>
    </row>
    <row r="32" spans="1:21" x14ac:dyDescent="0.25">
      <c r="A32" s="90"/>
      <c r="B32" s="79"/>
      <c r="C32" s="80"/>
      <c r="D32" s="80"/>
      <c r="E32" s="80"/>
      <c r="F32" s="127">
        <f t="shared" si="0"/>
        <v>0</v>
      </c>
      <c r="G32" s="81">
        <f t="shared" si="1"/>
        <v>0</v>
      </c>
      <c r="H32" s="115"/>
      <c r="I32" s="89"/>
      <c r="J32" s="91"/>
      <c r="K32" s="80"/>
      <c r="L32" s="80"/>
      <c r="M32" s="80"/>
      <c r="N32" s="80"/>
      <c r="O32" s="80"/>
      <c r="P32" s="82">
        <f t="shared" si="2"/>
        <v>0</v>
      </c>
      <c r="Q32" s="92">
        <v>0</v>
      </c>
      <c r="R32" s="92">
        <v>0</v>
      </c>
      <c r="S32" s="83">
        <f t="shared" si="3"/>
        <v>0</v>
      </c>
      <c r="T32" s="84"/>
      <c r="U32" s="85"/>
    </row>
    <row r="33" spans="1:21" x14ac:dyDescent="0.25">
      <c r="A33" s="90"/>
      <c r="B33" s="79"/>
      <c r="C33" s="80"/>
      <c r="D33" s="80"/>
      <c r="E33" s="80"/>
      <c r="F33" s="127">
        <f t="shared" si="0"/>
        <v>0</v>
      </c>
      <c r="G33" s="81">
        <f t="shared" si="1"/>
        <v>0</v>
      </c>
      <c r="H33" s="115"/>
      <c r="I33" s="88"/>
      <c r="J33" s="91"/>
      <c r="K33" s="80"/>
      <c r="L33" s="80"/>
      <c r="M33" s="80"/>
      <c r="N33" s="80"/>
      <c r="O33" s="80"/>
      <c r="P33" s="82">
        <f t="shared" si="2"/>
        <v>0</v>
      </c>
      <c r="Q33" s="92">
        <v>0</v>
      </c>
      <c r="R33" s="92">
        <v>0</v>
      </c>
      <c r="S33" s="83">
        <f t="shared" si="3"/>
        <v>0</v>
      </c>
      <c r="T33" s="84"/>
      <c r="U33" s="85"/>
    </row>
    <row r="34" spans="1:21" x14ac:dyDescent="0.25">
      <c r="A34" s="90"/>
      <c r="B34" s="79"/>
      <c r="C34" s="80"/>
      <c r="D34" s="80"/>
      <c r="E34" s="80"/>
      <c r="F34" s="127">
        <f t="shared" si="0"/>
        <v>0</v>
      </c>
      <c r="G34" s="81">
        <f t="shared" si="1"/>
        <v>0</v>
      </c>
      <c r="H34" s="115"/>
      <c r="I34" s="88"/>
      <c r="J34" s="91"/>
      <c r="K34" s="80"/>
      <c r="L34" s="80"/>
      <c r="M34" s="80"/>
      <c r="N34" s="80"/>
      <c r="O34" s="80"/>
      <c r="P34" s="82">
        <f t="shared" si="2"/>
        <v>0</v>
      </c>
      <c r="Q34" s="92">
        <v>0</v>
      </c>
      <c r="R34" s="92">
        <v>0</v>
      </c>
      <c r="S34" s="83">
        <f t="shared" si="3"/>
        <v>0</v>
      </c>
      <c r="T34" s="84"/>
      <c r="U34" s="85"/>
    </row>
    <row r="35" spans="1:21" x14ac:dyDescent="0.25">
      <c r="A35" s="90"/>
      <c r="B35" s="79"/>
      <c r="C35" s="80"/>
      <c r="D35" s="80"/>
      <c r="E35" s="80"/>
      <c r="F35" s="127">
        <f t="shared" si="0"/>
        <v>0</v>
      </c>
      <c r="G35" s="81">
        <f t="shared" si="1"/>
        <v>0</v>
      </c>
      <c r="H35" s="115"/>
      <c r="I35" s="89"/>
      <c r="J35" s="91"/>
      <c r="K35" s="80"/>
      <c r="L35" s="80"/>
      <c r="M35" s="80"/>
      <c r="N35" s="80"/>
      <c r="O35" s="80"/>
      <c r="P35" s="82">
        <f t="shared" si="2"/>
        <v>0</v>
      </c>
      <c r="Q35" s="92">
        <v>0</v>
      </c>
      <c r="R35" s="92">
        <v>0</v>
      </c>
      <c r="S35" s="83">
        <f t="shared" si="3"/>
        <v>0</v>
      </c>
      <c r="T35" s="84"/>
      <c r="U35" s="85"/>
    </row>
    <row r="36" spans="1:21" x14ac:dyDescent="0.25">
      <c r="A36" s="90"/>
      <c r="B36" s="79"/>
      <c r="C36" s="80"/>
      <c r="D36" s="80"/>
      <c r="E36" s="80"/>
      <c r="F36" s="127">
        <f t="shared" si="0"/>
        <v>0</v>
      </c>
      <c r="G36" s="81">
        <f t="shared" si="1"/>
        <v>0</v>
      </c>
      <c r="H36" s="115"/>
      <c r="I36" s="89"/>
      <c r="J36" s="91"/>
      <c r="K36" s="80"/>
      <c r="L36" s="80"/>
      <c r="M36" s="80"/>
      <c r="N36" s="80"/>
      <c r="O36" s="80"/>
      <c r="P36" s="82">
        <f t="shared" si="2"/>
        <v>0</v>
      </c>
      <c r="Q36" s="92">
        <v>0</v>
      </c>
      <c r="R36" s="92">
        <v>0</v>
      </c>
      <c r="S36" s="83">
        <f t="shared" si="3"/>
        <v>0</v>
      </c>
      <c r="T36" s="84"/>
      <c r="U36" s="85"/>
    </row>
    <row r="37" spans="1:21" s="174" customFormat="1" x14ac:dyDescent="0.25">
      <c r="A37" s="161"/>
      <c r="B37" s="162"/>
      <c r="C37" s="163"/>
      <c r="D37" s="163"/>
      <c r="E37" s="163"/>
      <c r="F37" s="164">
        <f t="shared" si="0"/>
        <v>0</v>
      </c>
      <c r="G37" s="165">
        <f t="shared" si="1"/>
        <v>0</v>
      </c>
      <c r="H37" s="166"/>
      <c r="I37" s="167"/>
      <c r="J37" s="168"/>
      <c r="K37" s="163"/>
      <c r="L37" s="163"/>
      <c r="M37" s="163"/>
      <c r="N37" s="163"/>
      <c r="O37" s="163"/>
      <c r="P37" s="169">
        <f t="shared" si="2"/>
        <v>0</v>
      </c>
      <c r="Q37" s="170">
        <v>0</v>
      </c>
      <c r="R37" s="170">
        <v>0</v>
      </c>
      <c r="S37" s="171">
        <f t="shared" si="3"/>
        <v>0</v>
      </c>
      <c r="T37" s="172"/>
      <c r="U37" s="173"/>
    </row>
    <row r="38" spans="1:21" ht="12" customHeight="1" x14ac:dyDescent="0.25">
      <c r="A38" s="90"/>
      <c r="B38" s="79"/>
      <c r="C38" s="80"/>
      <c r="D38" s="80"/>
      <c r="E38" s="80"/>
      <c r="F38" s="127">
        <f t="shared" si="0"/>
        <v>0</v>
      </c>
      <c r="G38" s="81">
        <f t="shared" si="1"/>
        <v>0</v>
      </c>
      <c r="H38" s="115"/>
      <c r="I38" s="89"/>
      <c r="J38" s="91"/>
      <c r="K38" s="80"/>
      <c r="L38" s="80"/>
      <c r="M38" s="80"/>
      <c r="N38" s="80"/>
      <c r="O38" s="80"/>
      <c r="P38" s="82">
        <f t="shared" si="2"/>
        <v>0</v>
      </c>
      <c r="Q38" s="92">
        <v>0</v>
      </c>
      <c r="R38" s="92">
        <v>0</v>
      </c>
      <c r="S38" s="83">
        <f t="shared" si="3"/>
        <v>0</v>
      </c>
      <c r="T38" s="84"/>
      <c r="U38" s="85"/>
    </row>
    <row r="39" spans="1:21" x14ac:dyDescent="0.25">
      <c r="A39" s="90"/>
      <c r="B39" s="79"/>
      <c r="C39" s="80"/>
      <c r="D39" s="80"/>
      <c r="E39" s="80"/>
      <c r="F39" s="127">
        <f t="shared" si="0"/>
        <v>0</v>
      </c>
      <c r="G39" s="81">
        <f t="shared" si="1"/>
        <v>0</v>
      </c>
      <c r="H39" s="115"/>
      <c r="I39" s="89"/>
      <c r="J39" s="91"/>
      <c r="K39" s="80"/>
      <c r="L39" s="80"/>
      <c r="M39" s="80"/>
      <c r="N39" s="80"/>
      <c r="O39" s="80"/>
      <c r="P39" s="82">
        <f t="shared" si="2"/>
        <v>0</v>
      </c>
      <c r="Q39" s="92">
        <v>0</v>
      </c>
      <c r="R39" s="92">
        <v>0</v>
      </c>
      <c r="S39" s="83">
        <f t="shared" si="3"/>
        <v>0</v>
      </c>
      <c r="T39" s="86"/>
      <c r="U39" s="85"/>
    </row>
    <row r="40" spans="1:21" x14ac:dyDescent="0.25">
      <c r="A40" s="90"/>
      <c r="B40" s="79"/>
      <c r="C40" s="80"/>
      <c r="D40" s="80"/>
      <c r="E40" s="80"/>
      <c r="F40" s="127">
        <f t="shared" si="0"/>
        <v>0</v>
      </c>
      <c r="G40" s="81">
        <f t="shared" si="1"/>
        <v>0</v>
      </c>
      <c r="H40" s="115"/>
      <c r="I40" s="88"/>
      <c r="J40" s="91"/>
      <c r="K40" s="80"/>
      <c r="L40" s="80"/>
      <c r="M40" s="80"/>
      <c r="N40" s="80"/>
      <c r="O40" s="80"/>
      <c r="P40" s="82">
        <f t="shared" si="2"/>
        <v>0</v>
      </c>
      <c r="Q40" s="92">
        <v>0</v>
      </c>
      <c r="R40" s="92">
        <v>0</v>
      </c>
      <c r="S40" s="83">
        <f t="shared" si="3"/>
        <v>0</v>
      </c>
      <c r="T40" s="84"/>
      <c r="U40" s="85"/>
    </row>
    <row r="41" spans="1:21" x14ac:dyDescent="0.25">
      <c r="A41" s="90"/>
      <c r="B41" s="79"/>
      <c r="C41" s="80"/>
      <c r="D41" s="80"/>
      <c r="E41" s="80"/>
      <c r="F41" s="127">
        <f t="shared" si="0"/>
        <v>0</v>
      </c>
      <c r="G41" s="81">
        <f t="shared" si="1"/>
        <v>0</v>
      </c>
      <c r="H41" s="115"/>
      <c r="I41" s="88"/>
      <c r="J41" s="91"/>
      <c r="K41" s="80"/>
      <c r="L41" s="80"/>
      <c r="M41" s="80"/>
      <c r="N41" s="80"/>
      <c r="O41" s="80"/>
      <c r="P41" s="82">
        <f t="shared" si="2"/>
        <v>0</v>
      </c>
      <c r="Q41" s="92">
        <v>0</v>
      </c>
      <c r="R41" s="92">
        <v>0</v>
      </c>
      <c r="S41" s="83">
        <f t="shared" si="3"/>
        <v>0</v>
      </c>
      <c r="T41" s="86"/>
      <c r="U41" s="85"/>
    </row>
    <row r="42" spans="1:21" x14ac:dyDescent="0.25">
      <c r="A42" s="90"/>
      <c r="B42" s="79"/>
      <c r="C42" s="80"/>
      <c r="D42" s="80"/>
      <c r="E42" s="80"/>
      <c r="F42" s="127">
        <f t="shared" si="0"/>
        <v>0</v>
      </c>
      <c r="G42" s="81">
        <f t="shared" si="1"/>
        <v>0</v>
      </c>
      <c r="H42" s="115"/>
      <c r="I42" s="89"/>
      <c r="J42" s="91"/>
      <c r="K42" s="80"/>
      <c r="L42" s="80"/>
      <c r="M42" s="80"/>
      <c r="N42" s="80"/>
      <c r="O42" s="80"/>
      <c r="P42" s="82">
        <f t="shared" si="2"/>
        <v>0</v>
      </c>
      <c r="Q42" s="92">
        <v>0</v>
      </c>
      <c r="R42" s="92">
        <v>0</v>
      </c>
      <c r="S42" s="83">
        <f t="shared" si="3"/>
        <v>0</v>
      </c>
      <c r="T42" s="84"/>
      <c r="U42" s="85"/>
    </row>
    <row r="43" spans="1:21" x14ac:dyDescent="0.25">
      <c r="A43" s="90"/>
      <c r="B43" s="79"/>
      <c r="C43" s="80"/>
      <c r="D43" s="80"/>
      <c r="E43" s="80"/>
      <c r="F43" s="127">
        <f t="shared" si="0"/>
        <v>0</v>
      </c>
      <c r="G43" s="81">
        <f t="shared" si="1"/>
        <v>0</v>
      </c>
      <c r="H43" s="115"/>
      <c r="I43" s="89"/>
      <c r="J43" s="91"/>
      <c r="K43" s="80"/>
      <c r="L43" s="80"/>
      <c r="M43" s="80"/>
      <c r="N43" s="80"/>
      <c r="O43" s="80"/>
      <c r="P43" s="82">
        <f t="shared" si="2"/>
        <v>0</v>
      </c>
      <c r="Q43" s="92">
        <v>0</v>
      </c>
      <c r="R43" s="92">
        <v>0</v>
      </c>
      <c r="S43" s="83">
        <f t="shared" si="3"/>
        <v>0</v>
      </c>
      <c r="T43" s="86"/>
      <c r="U43" s="85"/>
    </row>
    <row r="44" spans="1:21" x14ac:dyDescent="0.25">
      <c r="A44" s="90"/>
      <c r="B44" s="79"/>
      <c r="C44" s="80"/>
      <c r="D44" s="80"/>
      <c r="E44" s="80"/>
      <c r="F44" s="127">
        <f t="shared" si="0"/>
        <v>0</v>
      </c>
      <c r="G44" s="81">
        <f t="shared" si="1"/>
        <v>0</v>
      </c>
      <c r="H44" s="115"/>
      <c r="I44" s="88"/>
      <c r="J44" s="91"/>
      <c r="K44" s="80"/>
      <c r="L44" s="80"/>
      <c r="M44" s="80"/>
      <c r="N44" s="80"/>
      <c r="O44" s="80"/>
      <c r="P44" s="82">
        <f t="shared" si="2"/>
        <v>0</v>
      </c>
      <c r="Q44" s="92">
        <v>0</v>
      </c>
      <c r="R44" s="92">
        <v>0</v>
      </c>
      <c r="S44" s="83">
        <f t="shared" si="3"/>
        <v>0</v>
      </c>
      <c r="T44" s="84"/>
      <c r="U44" s="85"/>
    </row>
    <row r="45" spans="1:21" x14ac:dyDescent="0.25">
      <c r="A45" s="90"/>
      <c r="B45" s="79"/>
      <c r="C45" s="80"/>
      <c r="D45" s="80"/>
      <c r="E45" s="80"/>
      <c r="F45" s="127">
        <f t="shared" si="0"/>
        <v>0</v>
      </c>
      <c r="G45" s="81">
        <f t="shared" si="1"/>
        <v>0</v>
      </c>
      <c r="H45" s="115"/>
      <c r="I45" s="89"/>
      <c r="J45" s="91"/>
      <c r="K45" s="80"/>
      <c r="L45" s="80"/>
      <c r="M45" s="80"/>
      <c r="N45" s="80"/>
      <c r="O45" s="80"/>
      <c r="P45" s="82">
        <f t="shared" si="2"/>
        <v>0</v>
      </c>
      <c r="Q45" s="92">
        <v>0</v>
      </c>
      <c r="R45" s="92">
        <v>0</v>
      </c>
      <c r="S45" s="83">
        <f t="shared" si="3"/>
        <v>0</v>
      </c>
      <c r="T45" s="84"/>
      <c r="U45" s="85"/>
    </row>
    <row r="46" spans="1:21" x14ac:dyDescent="0.25">
      <c r="A46" s="90"/>
      <c r="B46" s="79"/>
      <c r="C46" s="80"/>
      <c r="D46" s="80"/>
      <c r="E46" s="80"/>
      <c r="F46" s="127">
        <f t="shared" si="0"/>
        <v>0</v>
      </c>
      <c r="G46" s="81">
        <f t="shared" si="1"/>
        <v>0</v>
      </c>
      <c r="H46" s="115"/>
      <c r="I46" s="89"/>
      <c r="J46" s="91"/>
      <c r="K46" s="80"/>
      <c r="L46" s="80"/>
      <c r="M46" s="80"/>
      <c r="N46" s="80"/>
      <c r="O46" s="80"/>
      <c r="P46" s="82">
        <f t="shared" si="2"/>
        <v>0</v>
      </c>
      <c r="Q46" s="92">
        <v>0</v>
      </c>
      <c r="R46" s="92">
        <v>0</v>
      </c>
      <c r="S46" s="83">
        <f t="shared" si="3"/>
        <v>0</v>
      </c>
      <c r="T46" s="84"/>
      <c r="U46" s="85"/>
    </row>
    <row r="47" spans="1:21" x14ac:dyDescent="0.25">
      <c r="A47" s="90"/>
      <c r="B47" s="79"/>
      <c r="C47" s="80"/>
      <c r="D47" s="80"/>
      <c r="E47" s="80"/>
      <c r="F47" s="127">
        <f t="shared" si="0"/>
        <v>0</v>
      </c>
      <c r="G47" s="81">
        <f t="shared" si="1"/>
        <v>0</v>
      </c>
      <c r="H47" s="115"/>
      <c r="I47" s="89"/>
      <c r="J47" s="91"/>
      <c r="K47" s="80"/>
      <c r="L47" s="80"/>
      <c r="M47" s="80"/>
      <c r="N47" s="80"/>
      <c r="O47" s="80"/>
      <c r="P47" s="82">
        <f t="shared" si="2"/>
        <v>0</v>
      </c>
      <c r="Q47" s="92">
        <v>0</v>
      </c>
      <c r="R47" s="92">
        <v>0</v>
      </c>
      <c r="S47" s="83">
        <f t="shared" si="3"/>
        <v>0</v>
      </c>
      <c r="T47" s="84"/>
      <c r="U47" s="85"/>
    </row>
    <row r="48" spans="1:21" x14ac:dyDescent="0.25">
      <c r="A48" s="90"/>
      <c r="B48" s="79"/>
      <c r="C48" s="80"/>
      <c r="D48" s="80"/>
      <c r="E48" s="80"/>
      <c r="F48" s="127">
        <f t="shared" si="0"/>
        <v>0</v>
      </c>
      <c r="G48" s="81">
        <f t="shared" si="1"/>
        <v>0</v>
      </c>
      <c r="H48" s="115"/>
      <c r="I48" s="89"/>
      <c r="J48" s="91"/>
      <c r="K48" s="80"/>
      <c r="L48" s="80"/>
      <c r="M48" s="80"/>
      <c r="N48" s="80"/>
      <c r="O48" s="80"/>
      <c r="P48" s="82">
        <f t="shared" si="2"/>
        <v>0</v>
      </c>
      <c r="Q48" s="92">
        <v>0</v>
      </c>
      <c r="R48" s="92">
        <v>0</v>
      </c>
      <c r="S48" s="83">
        <f t="shared" si="3"/>
        <v>0</v>
      </c>
      <c r="T48" s="84"/>
      <c r="U48" s="85"/>
    </row>
    <row r="49" spans="1:21" x14ac:dyDescent="0.25">
      <c r="A49" s="90"/>
      <c r="B49" s="79"/>
      <c r="C49" s="80"/>
      <c r="D49" s="80"/>
      <c r="E49" s="80"/>
      <c r="F49" s="127">
        <f t="shared" si="0"/>
        <v>0</v>
      </c>
      <c r="G49" s="81">
        <f t="shared" si="1"/>
        <v>0</v>
      </c>
      <c r="H49" s="115"/>
      <c r="I49" s="89"/>
      <c r="J49" s="91"/>
      <c r="K49" s="80"/>
      <c r="L49" s="80"/>
      <c r="M49" s="80"/>
      <c r="N49" s="80"/>
      <c r="O49" s="80"/>
      <c r="P49" s="82">
        <f t="shared" si="2"/>
        <v>0</v>
      </c>
      <c r="Q49" s="92">
        <v>0</v>
      </c>
      <c r="R49" s="92">
        <v>0</v>
      </c>
      <c r="S49" s="83">
        <f t="shared" si="3"/>
        <v>0</v>
      </c>
      <c r="T49" s="84"/>
      <c r="U49" s="85"/>
    </row>
    <row r="50" spans="1:21" x14ac:dyDescent="0.25">
      <c r="A50" s="90"/>
      <c r="B50" s="79"/>
      <c r="C50" s="80"/>
      <c r="D50" s="80"/>
      <c r="E50" s="80"/>
      <c r="F50" s="127">
        <f t="shared" si="0"/>
        <v>0</v>
      </c>
      <c r="G50" s="81">
        <f t="shared" si="1"/>
        <v>0</v>
      </c>
      <c r="H50" s="115"/>
      <c r="I50" s="89"/>
      <c r="J50" s="91"/>
      <c r="K50" s="80"/>
      <c r="L50" s="80"/>
      <c r="M50" s="80"/>
      <c r="N50" s="80"/>
      <c r="O50" s="80"/>
      <c r="P50" s="82">
        <f t="shared" si="2"/>
        <v>0</v>
      </c>
      <c r="Q50" s="92">
        <v>0</v>
      </c>
      <c r="R50" s="92">
        <v>0</v>
      </c>
      <c r="S50" s="83">
        <f t="shared" si="3"/>
        <v>0</v>
      </c>
      <c r="T50" s="84"/>
      <c r="U50" s="85"/>
    </row>
    <row r="51" spans="1:21" x14ac:dyDescent="0.25">
      <c r="A51" s="90"/>
      <c r="B51" s="79"/>
      <c r="C51" s="87"/>
      <c r="D51" s="80"/>
      <c r="E51" s="80"/>
      <c r="F51" s="127">
        <f t="shared" si="0"/>
        <v>0</v>
      </c>
      <c r="G51" s="81">
        <f t="shared" si="1"/>
        <v>0</v>
      </c>
      <c r="H51" s="115"/>
      <c r="I51" s="89"/>
      <c r="J51" s="91"/>
      <c r="K51" s="80"/>
      <c r="L51" s="80"/>
      <c r="M51" s="80"/>
      <c r="N51" s="80"/>
      <c r="O51" s="80"/>
      <c r="P51" s="82">
        <f t="shared" si="2"/>
        <v>0</v>
      </c>
      <c r="Q51" s="92">
        <v>0</v>
      </c>
      <c r="R51" s="92">
        <v>0</v>
      </c>
      <c r="S51" s="83">
        <f t="shared" si="3"/>
        <v>0</v>
      </c>
      <c r="T51" s="86"/>
      <c r="U51" s="85"/>
    </row>
    <row r="52" spans="1:21" x14ac:dyDescent="0.25">
      <c r="A52" s="90"/>
      <c r="B52" s="79"/>
      <c r="C52" s="80"/>
      <c r="D52" s="80"/>
      <c r="E52" s="80"/>
      <c r="F52" s="127">
        <f t="shared" si="0"/>
        <v>0</v>
      </c>
      <c r="G52" s="81">
        <f t="shared" si="1"/>
        <v>0</v>
      </c>
      <c r="H52" s="115"/>
      <c r="I52" s="89"/>
      <c r="J52" s="91"/>
      <c r="K52" s="80"/>
      <c r="L52" s="80"/>
      <c r="M52" s="80"/>
      <c r="N52" s="80"/>
      <c r="O52" s="80"/>
      <c r="P52" s="82">
        <f t="shared" si="2"/>
        <v>0</v>
      </c>
      <c r="Q52" s="92">
        <v>0</v>
      </c>
      <c r="R52" s="92">
        <v>0</v>
      </c>
      <c r="S52" s="83">
        <f t="shared" si="3"/>
        <v>0</v>
      </c>
      <c r="T52" s="84"/>
      <c r="U52" s="85"/>
    </row>
    <row r="53" spans="1:21" x14ac:dyDescent="0.25">
      <c r="A53" s="90"/>
      <c r="B53" s="79"/>
      <c r="C53" s="80"/>
      <c r="D53" s="80"/>
      <c r="E53" s="80"/>
      <c r="F53" s="127">
        <f t="shared" si="0"/>
        <v>0</v>
      </c>
      <c r="G53" s="81">
        <f t="shared" si="1"/>
        <v>0</v>
      </c>
      <c r="H53" s="115"/>
      <c r="I53" s="89"/>
      <c r="J53" s="91"/>
      <c r="K53" s="80"/>
      <c r="L53" s="80"/>
      <c r="M53" s="80"/>
      <c r="N53" s="80"/>
      <c r="O53" s="80"/>
      <c r="P53" s="82">
        <f t="shared" si="2"/>
        <v>0</v>
      </c>
      <c r="Q53" s="92">
        <v>0</v>
      </c>
      <c r="R53" s="92">
        <v>0</v>
      </c>
      <c r="S53" s="83">
        <f t="shared" si="3"/>
        <v>0</v>
      </c>
      <c r="T53" s="84"/>
      <c r="U53" s="85"/>
    </row>
    <row r="54" spans="1:21" x14ac:dyDescent="0.25">
      <c r="A54" s="90"/>
      <c r="B54" s="79"/>
      <c r="C54" s="80"/>
      <c r="D54" s="80"/>
      <c r="E54" s="80"/>
      <c r="F54" s="127">
        <f t="shared" si="0"/>
        <v>0</v>
      </c>
      <c r="G54" s="81">
        <f t="shared" si="1"/>
        <v>0</v>
      </c>
      <c r="H54" s="115"/>
      <c r="I54" s="89"/>
      <c r="J54" s="91"/>
      <c r="K54" s="80"/>
      <c r="L54" s="80"/>
      <c r="M54" s="80"/>
      <c r="N54" s="80"/>
      <c r="O54" s="80"/>
      <c r="P54" s="82">
        <f t="shared" si="2"/>
        <v>0</v>
      </c>
      <c r="Q54" s="92">
        <v>0</v>
      </c>
      <c r="R54" s="92">
        <v>0</v>
      </c>
      <c r="S54" s="83">
        <f t="shared" si="3"/>
        <v>0</v>
      </c>
      <c r="T54" s="84"/>
      <c r="U54" s="85"/>
    </row>
    <row r="55" spans="1:21" x14ac:dyDescent="0.25">
      <c r="A55" s="90"/>
      <c r="B55" s="79"/>
      <c r="C55" s="80"/>
      <c r="D55" s="80"/>
      <c r="E55" s="80"/>
      <c r="F55" s="127">
        <f t="shared" si="0"/>
        <v>0</v>
      </c>
      <c r="G55" s="81">
        <f t="shared" si="1"/>
        <v>0</v>
      </c>
      <c r="H55" s="115"/>
      <c r="I55" s="89"/>
      <c r="J55" s="91"/>
      <c r="K55" s="92"/>
      <c r="L55" s="92"/>
      <c r="M55" s="92"/>
      <c r="N55" s="92"/>
      <c r="O55" s="92"/>
      <c r="P55" s="82">
        <f t="shared" si="2"/>
        <v>0</v>
      </c>
      <c r="Q55" s="92">
        <v>0</v>
      </c>
      <c r="R55" s="92">
        <v>0</v>
      </c>
      <c r="S55" s="83">
        <f t="shared" si="3"/>
        <v>0</v>
      </c>
      <c r="T55" s="84"/>
      <c r="U55" s="85"/>
    </row>
    <row r="56" spans="1:21" x14ac:dyDescent="0.25">
      <c r="A56" s="90"/>
      <c r="B56" s="79"/>
      <c r="C56" s="80"/>
      <c r="D56" s="80"/>
      <c r="E56" s="80"/>
      <c r="F56" s="127">
        <f t="shared" si="0"/>
        <v>0</v>
      </c>
      <c r="G56" s="81">
        <f t="shared" si="1"/>
        <v>0</v>
      </c>
      <c r="H56" s="115"/>
      <c r="I56" s="89"/>
      <c r="J56" s="91"/>
      <c r="K56" s="92"/>
      <c r="L56" s="92"/>
      <c r="M56" s="92"/>
      <c r="N56" s="92"/>
      <c r="O56" s="92"/>
      <c r="P56" s="82">
        <f t="shared" si="2"/>
        <v>0</v>
      </c>
      <c r="Q56" s="92">
        <v>0</v>
      </c>
      <c r="R56" s="92">
        <v>0</v>
      </c>
      <c r="S56" s="83">
        <f t="shared" si="3"/>
        <v>0</v>
      </c>
      <c r="T56" s="84"/>
      <c r="U56" s="85"/>
    </row>
    <row r="57" spans="1:21" x14ac:dyDescent="0.25">
      <c r="A57" s="90"/>
      <c r="B57" s="79"/>
      <c r="C57" s="80"/>
      <c r="D57" s="80"/>
      <c r="E57" s="80"/>
      <c r="F57" s="127">
        <f t="shared" si="0"/>
        <v>0</v>
      </c>
      <c r="G57" s="81">
        <f t="shared" si="1"/>
        <v>0</v>
      </c>
      <c r="H57" s="115"/>
      <c r="I57" s="89"/>
      <c r="J57" s="91"/>
      <c r="K57" s="92"/>
      <c r="L57" s="92"/>
      <c r="M57" s="92"/>
      <c r="N57" s="92"/>
      <c r="O57" s="92"/>
      <c r="P57" s="82">
        <f t="shared" si="2"/>
        <v>0</v>
      </c>
      <c r="Q57" s="92">
        <v>0</v>
      </c>
      <c r="R57" s="92">
        <v>0</v>
      </c>
      <c r="S57" s="83">
        <f t="shared" si="3"/>
        <v>0</v>
      </c>
      <c r="T57" s="84"/>
      <c r="U57" s="85"/>
    </row>
    <row r="58" spans="1:21" x14ac:dyDescent="0.25">
      <c r="A58" s="90"/>
      <c r="B58" s="79"/>
      <c r="C58" s="80"/>
      <c r="D58" s="80"/>
      <c r="E58" s="80"/>
      <c r="F58" s="127">
        <f t="shared" si="0"/>
        <v>0</v>
      </c>
      <c r="G58" s="81">
        <f t="shared" si="1"/>
        <v>0</v>
      </c>
      <c r="H58" s="115"/>
      <c r="I58" s="89"/>
      <c r="J58" s="91"/>
      <c r="K58" s="92"/>
      <c r="L58" s="92"/>
      <c r="M58" s="92"/>
      <c r="N58" s="92"/>
      <c r="O58" s="92"/>
      <c r="P58" s="82">
        <f t="shared" si="2"/>
        <v>0</v>
      </c>
      <c r="Q58" s="92">
        <v>0</v>
      </c>
      <c r="R58" s="92">
        <v>0</v>
      </c>
      <c r="S58" s="83">
        <f t="shared" si="3"/>
        <v>0</v>
      </c>
      <c r="T58" s="84"/>
      <c r="U58" s="85"/>
    </row>
    <row r="59" spans="1:21" x14ac:dyDescent="0.25">
      <c r="A59" s="90"/>
      <c r="B59" s="79"/>
      <c r="C59" s="80"/>
      <c r="D59" s="80"/>
      <c r="E59" s="80"/>
      <c r="F59" s="127">
        <f t="shared" si="0"/>
        <v>0</v>
      </c>
      <c r="G59" s="81">
        <f t="shared" si="1"/>
        <v>0</v>
      </c>
      <c r="H59" s="115"/>
      <c r="I59" s="88"/>
      <c r="J59" s="91"/>
      <c r="K59" s="92"/>
      <c r="L59" s="92"/>
      <c r="M59" s="92"/>
      <c r="N59" s="92"/>
      <c r="O59" s="92"/>
      <c r="P59" s="82">
        <f t="shared" si="2"/>
        <v>0</v>
      </c>
      <c r="Q59" s="92">
        <v>0</v>
      </c>
      <c r="R59" s="92">
        <v>0</v>
      </c>
      <c r="S59" s="83">
        <f t="shared" si="3"/>
        <v>0</v>
      </c>
      <c r="T59" s="84"/>
      <c r="U59" s="85"/>
    </row>
    <row r="60" spans="1:21" x14ac:dyDescent="0.25">
      <c r="A60" s="90"/>
      <c r="B60" s="79"/>
      <c r="C60" s="80"/>
      <c r="D60" s="80"/>
      <c r="E60" s="80"/>
      <c r="F60" s="127">
        <f t="shared" si="0"/>
        <v>0</v>
      </c>
      <c r="G60" s="81">
        <f t="shared" si="1"/>
        <v>0</v>
      </c>
      <c r="H60" s="115"/>
      <c r="I60" s="89"/>
      <c r="J60" s="91"/>
      <c r="K60" s="92"/>
      <c r="L60" s="92"/>
      <c r="M60" s="92"/>
      <c r="N60" s="92"/>
      <c r="O60" s="92"/>
      <c r="P60" s="82">
        <f t="shared" si="2"/>
        <v>0</v>
      </c>
      <c r="Q60" s="92">
        <v>0</v>
      </c>
      <c r="R60" s="92">
        <v>0</v>
      </c>
      <c r="S60" s="83">
        <f t="shared" si="3"/>
        <v>0</v>
      </c>
      <c r="T60" s="84"/>
      <c r="U60" s="85"/>
    </row>
    <row r="61" spans="1:21" ht="12" customHeight="1" x14ac:dyDescent="0.25">
      <c r="A61" s="90"/>
      <c r="B61" s="79"/>
      <c r="C61" s="80"/>
      <c r="D61" s="80"/>
      <c r="E61" s="80"/>
      <c r="F61" s="127">
        <f t="shared" si="0"/>
        <v>0</v>
      </c>
      <c r="G61" s="81">
        <f t="shared" si="1"/>
        <v>0</v>
      </c>
      <c r="H61" s="115"/>
      <c r="I61" s="89"/>
      <c r="J61" s="91"/>
      <c r="K61" s="92"/>
      <c r="L61" s="92"/>
      <c r="M61" s="92"/>
      <c r="N61" s="92"/>
      <c r="O61" s="92"/>
      <c r="P61" s="82">
        <f t="shared" si="2"/>
        <v>0</v>
      </c>
      <c r="Q61" s="92">
        <v>0</v>
      </c>
      <c r="R61" s="92">
        <v>0</v>
      </c>
      <c r="S61" s="83">
        <f t="shared" si="3"/>
        <v>0</v>
      </c>
      <c r="T61" s="84"/>
      <c r="U61" s="85"/>
    </row>
    <row r="62" spans="1:21" x14ac:dyDescent="0.25">
      <c r="A62" s="90"/>
      <c r="B62" s="79"/>
      <c r="C62" s="80"/>
      <c r="D62" s="80"/>
      <c r="E62" s="80"/>
      <c r="F62" s="127">
        <f t="shared" si="0"/>
        <v>0</v>
      </c>
      <c r="G62" s="81">
        <f t="shared" si="1"/>
        <v>0</v>
      </c>
      <c r="H62" s="115"/>
      <c r="I62" s="89"/>
      <c r="J62" s="91"/>
      <c r="K62" s="92"/>
      <c r="L62" s="92"/>
      <c r="M62" s="92"/>
      <c r="N62" s="92"/>
      <c r="O62" s="92"/>
      <c r="P62" s="82">
        <f t="shared" si="2"/>
        <v>0</v>
      </c>
      <c r="Q62" s="92">
        <v>0</v>
      </c>
      <c r="R62" s="92">
        <v>0</v>
      </c>
      <c r="S62" s="83">
        <f t="shared" si="3"/>
        <v>0</v>
      </c>
      <c r="T62" s="84"/>
      <c r="U62" s="85"/>
    </row>
    <row r="63" spans="1:21" x14ac:dyDescent="0.25">
      <c r="A63" s="90"/>
      <c r="B63" s="79"/>
      <c r="C63" s="80"/>
      <c r="D63" s="80"/>
      <c r="E63" s="80"/>
      <c r="F63" s="127">
        <f t="shared" si="0"/>
        <v>0</v>
      </c>
      <c r="G63" s="81">
        <f t="shared" si="1"/>
        <v>0</v>
      </c>
      <c r="H63" s="115"/>
      <c r="I63" s="89"/>
      <c r="J63" s="91"/>
      <c r="K63" s="92"/>
      <c r="L63" s="92"/>
      <c r="M63" s="92"/>
      <c r="N63" s="92"/>
      <c r="O63" s="92"/>
      <c r="P63" s="82">
        <f t="shared" si="2"/>
        <v>0</v>
      </c>
      <c r="Q63" s="92">
        <v>0</v>
      </c>
      <c r="R63" s="92">
        <v>0</v>
      </c>
      <c r="S63" s="83">
        <f t="shared" si="3"/>
        <v>0</v>
      </c>
      <c r="T63" s="84"/>
      <c r="U63" s="85"/>
    </row>
    <row r="64" spans="1:21" x14ac:dyDescent="0.25">
      <c r="A64" s="90"/>
      <c r="B64" s="79"/>
      <c r="C64" s="80"/>
      <c r="D64" s="80"/>
      <c r="E64" s="80"/>
      <c r="F64" s="127">
        <f t="shared" si="0"/>
        <v>0</v>
      </c>
      <c r="G64" s="81">
        <f t="shared" si="1"/>
        <v>0</v>
      </c>
      <c r="H64" s="115"/>
      <c r="I64" s="89"/>
      <c r="J64" s="91"/>
      <c r="K64" s="92"/>
      <c r="L64" s="92"/>
      <c r="M64" s="92"/>
      <c r="N64" s="92"/>
      <c r="O64" s="92"/>
      <c r="P64" s="82">
        <f t="shared" si="2"/>
        <v>0</v>
      </c>
      <c r="Q64" s="92">
        <v>0</v>
      </c>
      <c r="R64" s="92">
        <v>0</v>
      </c>
      <c r="S64" s="83">
        <f t="shared" si="3"/>
        <v>0</v>
      </c>
      <c r="T64" s="84"/>
      <c r="U64" s="85"/>
    </row>
    <row r="65" spans="1:21" x14ac:dyDescent="0.25">
      <c r="A65" s="90"/>
      <c r="B65" s="79"/>
      <c r="C65" s="80"/>
      <c r="D65" s="80"/>
      <c r="E65" s="80"/>
      <c r="F65" s="127">
        <f t="shared" si="0"/>
        <v>0</v>
      </c>
      <c r="G65" s="81">
        <f t="shared" si="1"/>
        <v>0</v>
      </c>
      <c r="H65" s="115"/>
      <c r="I65" s="89"/>
      <c r="J65" s="91"/>
      <c r="K65" s="92"/>
      <c r="L65" s="92"/>
      <c r="M65" s="92"/>
      <c r="N65" s="92"/>
      <c r="O65" s="92"/>
      <c r="P65" s="82">
        <f t="shared" si="2"/>
        <v>0</v>
      </c>
      <c r="Q65" s="92">
        <v>0</v>
      </c>
      <c r="R65" s="92">
        <v>0</v>
      </c>
      <c r="S65" s="83">
        <f t="shared" si="3"/>
        <v>0</v>
      </c>
      <c r="T65" s="84"/>
      <c r="U65" s="85"/>
    </row>
    <row r="66" spans="1:21" x14ac:dyDescent="0.25">
      <c r="A66" s="90"/>
      <c r="B66" s="79"/>
      <c r="C66" s="80"/>
      <c r="D66" s="80"/>
      <c r="E66" s="80"/>
      <c r="F66" s="127">
        <f t="shared" si="0"/>
        <v>0</v>
      </c>
      <c r="G66" s="81">
        <f t="shared" si="1"/>
        <v>0</v>
      </c>
      <c r="H66" s="115"/>
      <c r="I66" s="89"/>
      <c r="J66" s="91"/>
      <c r="K66" s="92"/>
      <c r="L66" s="92"/>
      <c r="M66" s="92"/>
      <c r="N66" s="92"/>
      <c r="O66" s="92"/>
      <c r="P66" s="82">
        <f t="shared" si="2"/>
        <v>0</v>
      </c>
      <c r="Q66" s="92">
        <v>0</v>
      </c>
      <c r="R66" s="92">
        <v>0</v>
      </c>
      <c r="S66" s="83">
        <f t="shared" si="3"/>
        <v>0</v>
      </c>
      <c r="T66" s="84"/>
      <c r="U66" s="85"/>
    </row>
    <row r="67" spans="1:21" x14ac:dyDescent="0.25">
      <c r="A67" s="93"/>
      <c r="B67" s="79"/>
      <c r="C67" s="80"/>
      <c r="D67" s="80"/>
      <c r="E67" s="80"/>
      <c r="F67" s="127">
        <f t="shared" si="0"/>
        <v>0</v>
      </c>
      <c r="G67" s="81">
        <f t="shared" si="1"/>
        <v>0</v>
      </c>
      <c r="H67" s="115"/>
      <c r="I67" s="89"/>
      <c r="J67" s="91"/>
      <c r="K67" s="92"/>
      <c r="L67" s="92"/>
      <c r="M67" s="92"/>
      <c r="N67" s="92"/>
      <c r="O67" s="92"/>
      <c r="P67" s="82">
        <f t="shared" si="2"/>
        <v>0</v>
      </c>
      <c r="Q67" s="92">
        <v>0</v>
      </c>
      <c r="R67" s="92">
        <v>0</v>
      </c>
      <c r="S67" s="83">
        <f t="shared" si="3"/>
        <v>0</v>
      </c>
      <c r="T67" s="84"/>
      <c r="U67" s="85"/>
    </row>
    <row r="68" spans="1:21" x14ac:dyDescent="0.25">
      <c r="A68" s="90"/>
      <c r="B68" s="79"/>
      <c r="C68" s="80"/>
      <c r="D68" s="80"/>
      <c r="E68" s="80"/>
      <c r="F68" s="127">
        <f t="shared" ref="F68:F87" si="4">SUM(B68:E68)</f>
        <v>0</v>
      </c>
      <c r="G68" s="81">
        <f t="shared" si="1"/>
        <v>0</v>
      </c>
      <c r="H68" s="115"/>
      <c r="I68" s="89"/>
      <c r="J68" s="91"/>
      <c r="K68" s="92"/>
      <c r="L68" s="92"/>
      <c r="M68" s="92"/>
      <c r="N68" s="92"/>
      <c r="O68" s="92"/>
      <c r="P68" s="82">
        <f t="shared" si="2"/>
        <v>0</v>
      </c>
      <c r="Q68" s="92">
        <v>0</v>
      </c>
      <c r="R68" s="92">
        <v>0</v>
      </c>
      <c r="S68" s="83">
        <f t="shared" si="3"/>
        <v>0</v>
      </c>
      <c r="T68" s="84"/>
      <c r="U68" s="85"/>
    </row>
    <row r="69" spans="1:21" x14ac:dyDescent="0.25">
      <c r="A69" s="90"/>
      <c r="B69" s="79"/>
      <c r="C69" s="80"/>
      <c r="D69" s="80"/>
      <c r="E69" s="80"/>
      <c r="F69" s="127">
        <f t="shared" si="4"/>
        <v>0</v>
      </c>
      <c r="G69" s="81">
        <f t="shared" ref="G69:G87" si="5">SUM(B69*3.5)+(E69*5.5)</f>
        <v>0</v>
      </c>
      <c r="H69" s="115"/>
      <c r="I69" s="89"/>
      <c r="J69" s="91"/>
      <c r="K69" s="92"/>
      <c r="L69" s="92"/>
      <c r="M69" s="92"/>
      <c r="N69" s="92"/>
      <c r="O69" s="92"/>
      <c r="P69" s="82">
        <f t="shared" ref="P69:P87" si="6">SUM(I69)+(K69*3.5)+(L69*5.5)+(M69*5.5)+(N69*3.5)+(O69*3.5)-(Q69*3.5+R69*5.5)</f>
        <v>0</v>
      </c>
      <c r="Q69" s="92">
        <v>0</v>
      </c>
      <c r="R69" s="92">
        <v>0</v>
      </c>
      <c r="S69" s="83">
        <f t="shared" ref="S69:S87" si="7">P69-G69</f>
        <v>0</v>
      </c>
      <c r="T69" s="84"/>
      <c r="U69" s="85"/>
    </row>
    <row r="70" spans="1:21" x14ac:dyDescent="0.25">
      <c r="A70" s="90"/>
      <c r="B70" s="79"/>
      <c r="C70" s="80"/>
      <c r="D70" s="80"/>
      <c r="E70" s="80"/>
      <c r="F70" s="127">
        <f t="shared" si="4"/>
        <v>0</v>
      </c>
      <c r="G70" s="81">
        <f t="shared" si="5"/>
        <v>0</v>
      </c>
      <c r="H70" s="115"/>
      <c r="I70" s="89"/>
      <c r="J70" s="91"/>
      <c r="K70" s="92"/>
      <c r="L70" s="92"/>
      <c r="M70" s="92"/>
      <c r="N70" s="92"/>
      <c r="O70" s="92"/>
      <c r="P70" s="82">
        <f t="shared" si="6"/>
        <v>0</v>
      </c>
      <c r="Q70" s="92">
        <v>0</v>
      </c>
      <c r="R70" s="92">
        <v>0</v>
      </c>
      <c r="S70" s="83">
        <f t="shared" si="7"/>
        <v>0</v>
      </c>
      <c r="T70" s="84"/>
      <c r="U70" s="85"/>
    </row>
    <row r="71" spans="1:21" x14ac:dyDescent="0.25">
      <c r="A71" s="90"/>
      <c r="B71" s="79"/>
      <c r="C71" s="80"/>
      <c r="D71" s="80"/>
      <c r="E71" s="80"/>
      <c r="F71" s="127">
        <f t="shared" si="4"/>
        <v>0</v>
      </c>
      <c r="G71" s="81">
        <f t="shared" si="5"/>
        <v>0</v>
      </c>
      <c r="H71" s="115"/>
      <c r="I71" s="89"/>
      <c r="J71" s="91"/>
      <c r="K71" s="92"/>
      <c r="L71" s="92"/>
      <c r="M71" s="92"/>
      <c r="N71" s="92"/>
      <c r="O71" s="92"/>
      <c r="P71" s="82">
        <f t="shared" si="6"/>
        <v>0</v>
      </c>
      <c r="Q71" s="92">
        <v>0</v>
      </c>
      <c r="R71" s="92">
        <v>0</v>
      </c>
      <c r="S71" s="83">
        <f t="shared" si="7"/>
        <v>0</v>
      </c>
      <c r="T71" s="84"/>
      <c r="U71" s="85"/>
    </row>
    <row r="72" spans="1:21" x14ac:dyDescent="0.25">
      <c r="A72" s="90"/>
      <c r="B72" s="79"/>
      <c r="C72" s="80"/>
      <c r="D72" s="80"/>
      <c r="E72" s="80"/>
      <c r="F72" s="127">
        <f t="shared" si="4"/>
        <v>0</v>
      </c>
      <c r="G72" s="81">
        <f t="shared" si="5"/>
        <v>0</v>
      </c>
      <c r="H72" s="115"/>
      <c r="I72" s="89"/>
      <c r="J72" s="91"/>
      <c r="K72" s="92"/>
      <c r="L72" s="92"/>
      <c r="M72" s="92"/>
      <c r="N72" s="92"/>
      <c r="O72" s="92"/>
      <c r="P72" s="82">
        <f t="shared" si="6"/>
        <v>0</v>
      </c>
      <c r="Q72" s="92">
        <v>0</v>
      </c>
      <c r="R72" s="92">
        <v>0</v>
      </c>
      <c r="S72" s="83">
        <f t="shared" si="7"/>
        <v>0</v>
      </c>
      <c r="T72" s="84"/>
      <c r="U72" s="85"/>
    </row>
    <row r="73" spans="1:21" x14ac:dyDescent="0.25">
      <c r="A73" s="90"/>
      <c r="B73" s="79"/>
      <c r="C73" s="80"/>
      <c r="D73" s="80"/>
      <c r="E73" s="80"/>
      <c r="F73" s="127">
        <f t="shared" si="4"/>
        <v>0</v>
      </c>
      <c r="G73" s="81">
        <f t="shared" si="5"/>
        <v>0</v>
      </c>
      <c r="H73" s="115"/>
      <c r="I73" s="89"/>
      <c r="J73" s="91"/>
      <c r="K73" s="92"/>
      <c r="L73" s="92"/>
      <c r="M73" s="92"/>
      <c r="N73" s="92"/>
      <c r="O73" s="92"/>
      <c r="P73" s="82">
        <f t="shared" si="6"/>
        <v>0</v>
      </c>
      <c r="Q73" s="92">
        <v>0</v>
      </c>
      <c r="R73" s="92">
        <v>0</v>
      </c>
      <c r="S73" s="83">
        <f t="shared" si="7"/>
        <v>0</v>
      </c>
      <c r="T73" s="84"/>
      <c r="U73" s="85"/>
    </row>
    <row r="74" spans="1:21" x14ac:dyDescent="0.25">
      <c r="A74" s="90"/>
      <c r="B74" s="79"/>
      <c r="C74" s="80"/>
      <c r="D74" s="80"/>
      <c r="E74" s="80"/>
      <c r="F74" s="127">
        <f t="shared" si="4"/>
        <v>0</v>
      </c>
      <c r="G74" s="81">
        <f t="shared" si="5"/>
        <v>0</v>
      </c>
      <c r="H74" s="115"/>
      <c r="I74" s="89"/>
      <c r="J74" s="91"/>
      <c r="K74" s="92"/>
      <c r="L74" s="92"/>
      <c r="M74" s="92"/>
      <c r="N74" s="92"/>
      <c r="O74" s="92"/>
      <c r="P74" s="82">
        <f t="shared" si="6"/>
        <v>0</v>
      </c>
      <c r="Q74" s="92">
        <v>0</v>
      </c>
      <c r="R74" s="92">
        <v>0</v>
      </c>
      <c r="S74" s="83">
        <f t="shared" si="7"/>
        <v>0</v>
      </c>
      <c r="T74" s="84"/>
      <c r="U74" s="85"/>
    </row>
    <row r="75" spans="1:21" x14ac:dyDescent="0.25">
      <c r="A75" s="90"/>
      <c r="B75" s="79"/>
      <c r="C75" s="80"/>
      <c r="D75" s="80"/>
      <c r="E75" s="80"/>
      <c r="F75" s="127">
        <f t="shared" si="4"/>
        <v>0</v>
      </c>
      <c r="G75" s="81">
        <f t="shared" si="5"/>
        <v>0</v>
      </c>
      <c r="H75" s="115"/>
      <c r="I75" s="89"/>
      <c r="J75" s="91"/>
      <c r="K75" s="92"/>
      <c r="L75" s="92"/>
      <c r="M75" s="92"/>
      <c r="N75" s="92"/>
      <c r="O75" s="92"/>
      <c r="P75" s="82">
        <f t="shared" si="6"/>
        <v>0</v>
      </c>
      <c r="Q75" s="92">
        <v>0</v>
      </c>
      <c r="R75" s="92">
        <v>0</v>
      </c>
      <c r="S75" s="83">
        <f t="shared" si="7"/>
        <v>0</v>
      </c>
      <c r="T75" s="84"/>
      <c r="U75" s="85"/>
    </row>
    <row r="76" spans="1:21" x14ac:dyDescent="0.25">
      <c r="A76" s="90"/>
      <c r="B76" s="79"/>
      <c r="C76" s="80"/>
      <c r="D76" s="80"/>
      <c r="E76" s="80"/>
      <c r="F76" s="127">
        <f t="shared" si="4"/>
        <v>0</v>
      </c>
      <c r="G76" s="81">
        <f t="shared" si="5"/>
        <v>0</v>
      </c>
      <c r="H76" s="115"/>
      <c r="I76" s="89"/>
      <c r="J76" s="91"/>
      <c r="K76" s="92"/>
      <c r="L76" s="92"/>
      <c r="M76" s="92"/>
      <c r="N76" s="92"/>
      <c r="O76" s="92"/>
      <c r="P76" s="82">
        <f t="shared" si="6"/>
        <v>0</v>
      </c>
      <c r="Q76" s="92">
        <v>0</v>
      </c>
      <c r="R76" s="92">
        <v>0</v>
      </c>
      <c r="S76" s="83">
        <f t="shared" si="7"/>
        <v>0</v>
      </c>
      <c r="T76" s="84"/>
      <c r="U76" s="85"/>
    </row>
    <row r="77" spans="1:21" x14ac:dyDescent="0.25">
      <c r="A77" s="90"/>
      <c r="B77" s="79"/>
      <c r="C77" s="80"/>
      <c r="D77" s="80"/>
      <c r="E77" s="80"/>
      <c r="F77" s="127">
        <f t="shared" si="4"/>
        <v>0</v>
      </c>
      <c r="G77" s="81">
        <f t="shared" si="5"/>
        <v>0</v>
      </c>
      <c r="H77" s="115"/>
      <c r="I77" s="89"/>
      <c r="J77" s="91"/>
      <c r="K77" s="92"/>
      <c r="L77" s="92"/>
      <c r="M77" s="92"/>
      <c r="N77" s="92"/>
      <c r="O77" s="92"/>
      <c r="P77" s="82">
        <f t="shared" si="6"/>
        <v>0</v>
      </c>
      <c r="Q77" s="92">
        <v>0</v>
      </c>
      <c r="R77" s="92">
        <v>0</v>
      </c>
      <c r="S77" s="83">
        <f t="shared" si="7"/>
        <v>0</v>
      </c>
      <c r="T77" s="84"/>
      <c r="U77" s="85"/>
    </row>
    <row r="78" spans="1:21" x14ac:dyDescent="0.25">
      <c r="A78" s="90"/>
      <c r="B78" s="79"/>
      <c r="C78" s="80"/>
      <c r="D78" s="80"/>
      <c r="E78" s="80"/>
      <c r="F78" s="127">
        <f t="shared" si="4"/>
        <v>0</v>
      </c>
      <c r="G78" s="81">
        <f t="shared" si="5"/>
        <v>0</v>
      </c>
      <c r="H78" s="115"/>
      <c r="I78" s="89"/>
      <c r="J78" s="91"/>
      <c r="K78" s="92"/>
      <c r="L78" s="92"/>
      <c r="M78" s="92"/>
      <c r="N78" s="92"/>
      <c r="O78" s="92"/>
      <c r="P78" s="82">
        <f t="shared" si="6"/>
        <v>0</v>
      </c>
      <c r="Q78" s="92">
        <v>0</v>
      </c>
      <c r="R78" s="92">
        <v>0</v>
      </c>
      <c r="S78" s="83">
        <f t="shared" si="7"/>
        <v>0</v>
      </c>
      <c r="T78" s="84"/>
      <c r="U78" s="85"/>
    </row>
    <row r="79" spans="1:21" x14ac:dyDescent="0.25">
      <c r="A79" s="90"/>
      <c r="B79" s="79"/>
      <c r="C79" s="80"/>
      <c r="D79" s="80"/>
      <c r="E79" s="80"/>
      <c r="F79" s="127">
        <f t="shared" si="4"/>
        <v>0</v>
      </c>
      <c r="G79" s="81">
        <f t="shared" si="5"/>
        <v>0</v>
      </c>
      <c r="H79" s="115"/>
      <c r="I79" s="89"/>
      <c r="J79" s="91"/>
      <c r="K79" s="92"/>
      <c r="L79" s="92"/>
      <c r="M79" s="92"/>
      <c r="N79" s="92"/>
      <c r="O79" s="92"/>
      <c r="P79" s="82">
        <f t="shared" si="6"/>
        <v>0</v>
      </c>
      <c r="Q79" s="92">
        <v>0</v>
      </c>
      <c r="R79" s="92">
        <v>0</v>
      </c>
      <c r="S79" s="83">
        <f t="shared" si="7"/>
        <v>0</v>
      </c>
      <c r="T79" s="84"/>
      <c r="U79" s="85"/>
    </row>
    <row r="80" spans="1:21" x14ac:dyDescent="0.25">
      <c r="A80" s="90"/>
      <c r="B80" s="79"/>
      <c r="C80" s="80"/>
      <c r="D80" s="80"/>
      <c r="E80" s="80"/>
      <c r="F80" s="127">
        <f t="shared" si="4"/>
        <v>0</v>
      </c>
      <c r="G80" s="81">
        <f t="shared" si="5"/>
        <v>0</v>
      </c>
      <c r="H80" s="115"/>
      <c r="I80" s="89"/>
      <c r="J80" s="91"/>
      <c r="K80" s="92"/>
      <c r="L80" s="92"/>
      <c r="M80" s="92"/>
      <c r="N80" s="92"/>
      <c r="O80" s="92"/>
      <c r="P80" s="82">
        <f t="shared" si="6"/>
        <v>0</v>
      </c>
      <c r="Q80" s="92">
        <v>0</v>
      </c>
      <c r="R80" s="92">
        <v>0</v>
      </c>
      <c r="S80" s="83">
        <f t="shared" si="7"/>
        <v>0</v>
      </c>
      <c r="T80" s="84"/>
      <c r="U80" s="85"/>
    </row>
    <row r="81" spans="1:21" x14ac:dyDescent="0.25">
      <c r="A81" s="90"/>
      <c r="B81" s="79"/>
      <c r="C81" s="80"/>
      <c r="D81" s="80"/>
      <c r="E81" s="80"/>
      <c r="F81" s="127">
        <f t="shared" si="4"/>
        <v>0</v>
      </c>
      <c r="G81" s="81">
        <f t="shared" si="5"/>
        <v>0</v>
      </c>
      <c r="H81" s="115"/>
      <c r="I81" s="89"/>
      <c r="J81" s="91"/>
      <c r="K81" s="92"/>
      <c r="L81" s="92"/>
      <c r="M81" s="92"/>
      <c r="N81" s="92"/>
      <c r="O81" s="92"/>
      <c r="P81" s="82">
        <f t="shared" si="6"/>
        <v>0</v>
      </c>
      <c r="Q81" s="92">
        <v>0</v>
      </c>
      <c r="R81" s="92">
        <v>0</v>
      </c>
      <c r="S81" s="83">
        <f t="shared" si="7"/>
        <v>0</v>
      </c>
      <c r="T81" s="84"/>
      <c r="U81" s="85"/>
    </row>
    <row r="82" spans="1:21" x14ac:dyDescent="0.25">
      <c r="A82" s="90"/>
      <c r="B82" s="79"/>
      <c r="C82" s="80"/>
      <c r="D82" s="80"/>
      <c r="E82" s="80"/>
      <c r="F82" s="127">
        <f t="shared" si="4"/>
        <v>0</v>
      </c>
      <c r="G82" s="81">
        <f t="shared" si="5"/>
        <v>0</v>
      </c>
      <c r="H82" s="115"/>
      <c r="I82" s="89"/>
      <c r="J82" s="91"/>
      <c r="K82" s="92"/>
      <c r="L82" s="92"/>
      <c r="M82" s="92"/>
      <c r="N82" s="92"/>
      <c r="O82" s="92"/>
      <c r="P82" s="82">
        <f t="shared" si="6"/>
        <v>0</v>
      </c>
      <c r="Q82" s="92">
        <v>0</v>
      </c>
      <c r="R82" s="92">
        <v>0</v>
      </c>
      <c r="S82" s="83">
        <f t="shared" si="7"/>
        <v>0</v>
      </c>
      <c r="T82" s="84"/>
      <c r="U82" s="85"/>
    </row>
    <row r="83" spans="1:21" x14ac:dyDescent="0.25">
      <c r="A83" s="95"/>
      <c r="B83" s="79"/>
      <c r="C83" s="80"/>
      <c r="D83" s="80"/>
      <c r="E83" s="80"/>
      <c r="F83" s="127">
        <f t="shared" si="4"/>
        <v>0</v>
      </c>
      <c r="G83" s="81">
        <f t="shared" si="5"/>
        <v>0</v>
      </c>
      <c r="H83" s="115"/>
      <c r="I83" s="89"/>
      <c r="J83" s="91"/>
      <c r="K83" s="92"/>
      <c r="L83" s="92"/>
      <c r="M83" s="92"/>
      <c r="N83" s="92"/>
      <c r="O83" s="92"/>
      <c r="P83" s="82">
        <f t="shared" si="6"/>
        <v>0</v>
      </c>
      <c r="Q83" s="92">
        <v>0</v>
      </c>
      <c r="R83" s="92">
        <v>0</v>
      </c>
      <c r="S83" s="83">
        <f t="shared" si="7"/>
        <v>0</v>
      </c>
      <c r="T83" s="84"/>
      <c r="U83" s="85"/>
    </row>
    <row r="84" spans="1:21" x14ac:dyDescent="0.25">
      <c r="A84" s="95"/>
      <c r="B84" s="79"/>
      <c r="C84" s="80"/>
      <c r="D84" s="80"/>
      <c r="E84" s="80"/>
      <c r="F84" s="127">
        <f t="shared" si="4"/>
        <v>0</v>
      </c>
      <c r="G84" s="81">
        <f t="shared" si="5"/>
        <v>0</v>
      </c>
      <c r="H84" s="115"/>
      <c r="I84" s="89"/>
      <c r="J84" s="91"/>
      <c r="K84" s="92"/>
      <c r="L84" s="92"/>
      <c r="M84" s="92"/>
      <c r="N84" s="92"/>
      <c r="O84" s="92"/>
      <c r="P84" s="82">
        <f t="shared" si="6"/>
        <v>0</v>
      </c>
      <c r="Q84" s="92">
        <v>0</v>
      </c>
      <c r="R84" s="92">
        <v>0</v>
      </c>
      <c r="S84" s="83">
        <f t="shared" si="7"/>
        <v>0</v>
      </c>
      <c r="T84" s="84"/>
      <c r="U84" s="85"/>
    </row>
    <row r="85" spans="1:21" x14ac:dyDescent="0.25">
      <c r="A85" s="95"/>
      <c r="B85" s="79"/>
      <c r="C85" s="80"/>
      <c r="D85" s="80"/>
      <c r="E85" s="80"/>
      <c r="F85" s="127">
        <f t="shared" si="4"/>
        <v>0</v>
      </c>
      <c r="G85" s="81">
        <f t="shared" si="5"/>
        <v>0</v>
      </c>
      <c r="H85" s="115"/>
      <c r="I85" s="89"/>
      <c r="J85" s="91"/>
      <c r="K85" s="92"/>
      <c r="L85" s="92"/>
      <c r="M85" s="92"/>
      <c r="N85" s="92"/>
      <c r="O85" s="92"/>
      <c r="P85" s="82">
        <f t="shared" si="6"/>
        <v>0</v>
      </c>
      <c r="Q85" s="92">
        <v>0</v>
      </c>
      <c r="R85" s="92">
        <v>0</v>
      </c>
      <c r="S85" s="83">
        <f t="shared" si="7"/>
        <v>0</v>
      </c>
      <c r="T85" s="84"/>
      <c r="U85" s="85"/>
    </row>
    <row r="86" spans="1:21" x14ac:dyDescent="0.25">
      <c r="A86" s="95"/>
      <c r="B86" s="79"/>
      <c r="C86" s="80"/>
      <c r="D86" s="80"/>
      <c r="E86" s="80"/>
      <c r="F86" s="127">
        <f t="shared" si="4"/>
        <v>0</v>
      </c>
      <c r="G86" s="81">
        <f t="shared" si="5"/>
        <v>0</v>
      </c>
      <c r="H86" s="115"/>
      <c r="I86" s="89"/>
      <c r="J86" s="91"/>
      <c r="K86" s="92"/>
      <c r="L86" s="92"/>
      <c r="M86" s="92"/>
      <c r="N86" s="92"/>
      <c r="O86" s="92"/>
      <c r="P86" s="82">
        <f t="shared" si="6"/>
        <v>0</v>
      </c>
      <c r="Q86" s="92">
        <v>0</v>
      </c>
      <c r="R86" s="92">
        <v>0</v>
      </c>
      <c r="S86" s="83">
        <f t="shared" si="7"/>
        <v>0</v>
      </c>
      <c r="T86" s="84"/>
      <c r="U86" s="85"/>
    </row>
    <row r="87" spans="1:21" x14ac:dyDescent="0.25">
      <c r="A87" s="96"/>
      <c r="B87" s="79"/>
      <c r="C87" s="80"/>
      <c r="D87" s="80"/>
      <c r="E87" s="80"/>
      <c r="F87" s="127">
        <f t="shared" si="4"/>
        <v>0</v>
      </c>
      <c r="G87" s="81">
        <f t="shared" si="5"/>
        <v>0</v>
      </c>
      <c r="H87" s="115"/>
      <c r="I87" s="89"/>
      <c r="J87" s="91"/>
      <c r="K87" s="92"/>
      <c r="L87" s="92"/>
      <c r="M87" s="92"/>
      <c r="N87" s="92"/>
      <c r="O87" s="92"/>
      <c r="P87" s="82">
        <f t="shared" si="6"/>
        <v>0</v>
      </c>
      <c r="Q87" s="92">
        <v>0</v>
      </c>
      <c r="R87" s="92">
        <v>0</v>
      </c>
      <c r="S87" s="83">
        <f t="shared" si="7"/>
        <v>0</v>
      </c>
      <c r="T87" s="84"/>
      <c r="U87" s="85"/>
    </row>
    <row r="88" spans="1:21" x14ac:dyDescent="0.25">
      <c r="B88" s="97"/>
      <c r="C88" s="55"/>
      <c r="D88" s="55"/>
      <c r="E88" s="55"/>
      <c r="F88" s="55"/>
      <c r="G88" s="98"/>
      <c r="H88" s="115"/>
      <c r="I88" s="99"/>
      <c r="J88" s="115"/>
      <c r="K88" s="100">
        <f>SUM(K4:K87)</f>
        <v>28</v>
      </c>
      <c r="L88" s="100">
        <f>SUM(L4:L87)</f>
        <v>4</v>
      </c>
      <c r="M88" s="100">
        <f t="shared" ref="M88:N88" si="8">SUM(M4:M87)</f>
        <v>0</v>
      </c>
      <c r="N88" s="100">
        <f t="shared" si="8"/>
        <v>0</v>
      </c>
      <c r="O88" s="100">
        <f>SUM(O4:O87)</f>
        <v>0</v>
      </c>
      <c r="P88" s="101"/>
      <c r="Q88" s="100">
        <f>SUM(Q4:Q87)</f>
        <v>0</v>
      </c>
      <c r="R88" s="100">
        <f>SUM(R4:R87)</f>
        <v>0</v>
      </c>
      <c r="S88" s="102"/>
    </row>
    <row r="89" spans="1:21" ht="13.8" thickBot="1" x14ac:dyDescent="0.3">
      <c r="A89" s="103" t="s">
        <v>28</v>
      </c>
      <c r="B89" s="104">
        <f t="shared" ref="B89:G89" si="9">SUM(B4:B87)</f>
        <v>61</v>
      </c>
      <c r="C89" s="105">
        <f t="shared" si="9"/>
        <v>37</v>
      </c>
      <c r="D89" s="105">
        <f t="shared" si="9"/>
        <v>29</v>
      </c>
      <c r="E89" s="105">
        <f t="shared" si="9"/>
        <v>5</v>
      </c>
      <c r="F89" s="125">
        <f t="shared" si="9"/>
        <v>132</v>
      </c>
      <c r="G89" s="123">
        <f t="shared" si="9"/>
        <v>241</v>
      </c>
      <c r="H89" s="115"/>
      <c r="I89" s="106">
        <f>SUM(I4:I87)</f>
        <v>121</v>
      </c>
      <c r="J89" s="107">
        <f>SUM(J4:J87)</f>
        <v>0</v>
      </c>
      <c r="K89" s="107">
        <f>K88*3.5</f>
        <v>98</v>
      </c>
      <c r="L89" s="107">
        <f>L88*5.5</f>
        <v>22</v>
      </c>
      <c r="M89" s="107">
        <f t="shared" ref="M89" si="10">M88*5.5</f>
        <v>0</v>
      </c>
      <c r="N89" s="107">
        <f>N88*3.5</f>
        <v>0</v>
      </c>
      <c r="O89" s="107">
        <f>O88*3.5</f>
        <v>0</v>
      </c>
      <c r="P89" s="108">
        <f>SUM(P4:P87)</f>
        <v>241</v>
      </c>
      <c r="Q89" s="107">
        <f>Q88*-3.5</f>
        <v>0</v>
      </c>
      <c r="R89" s="107">
        <f>R88*-5.5</f>
        <v>0</v>
      </c>
      <c r="S89" s="83">
        <f>SUM(S4:S87)</f>
        <v>0</v>
      </c>
      <c r="T89" s="109"/>
      <c r="U89" s="110">
        <f>SUM(U4:U87)</f>
        <v>0</v>
      </c>
    </row>
    <row r="90" spans="1:21" ht="13.8" thickBot="1" x14ac:dyDescent="0.3">
      <c r="A90" s="111" t="s">
        <v>29</v>
      </c>
      <c r="B90" s="106">
        <f>B89*3.5</f>
        <v>213.5</v>
      </c>
      <c r="C90" s="112"/>
      <c r="D90" s="112"/>
      <c r="E90" s="123">
        <f>E89*5.5</f>
        <v>27.5</v>
      </c>
      <c r="F90" s="122"/>
      <c r="G90" s="124"/>
      <c r="H90" s="115"/>
      <c r="I90" s="109"/>
      <c r="J90" s="109"/>
      <c r="K90" s="113"/>
      <c r="L90" s="113"/>
      <c r="M90" s="113"/>
      <c r="N90" s="113"/>
      <c r="O90" s="114"/>
      <c r="P90" s="115"/>
      <c r="Q90" s="114"/>
      <c r="R90" s="114"/>
      <c r="S90" s="114"/>
      <c r="T90" s="115"/>
      <c r="U90" s="115"/>
    </row>
    <row r="91" spans="1:21" s="116" customFormat="1" x14ac:dyDescent="0.25"/>
    <row r="92" spans="1:21" s="116" customFormat="1" ht="26.4" x14ac:dyDescent="0.25">
      <c r="A92" s="117"/>
      <c r="Q92" s="118" t="s">
        <v>30</v>
      </c>
      <c r="R92" s="119">
        <f>S89</f>
        <v>0</v>
      </c>
    </row>
  </sheetData>
  <sheetProtection algorithmName="SHA-512" hashValue="rNByw/7iIj9pHIiSZLrdzO4b7avzV06TiQ7CzKWDFxRyMK9ZK3sxIHCF3/AvndBFNCtVAkCI7nepJOwCmOQ55g==" saltValue="6InALxcoFfJLC8SKYrqMfA==" spinCount="100000" sheet="1" formatCells="0" formatColumns="0" formatRows="0" insertColumns="0" insertRows="0" insertHyperlinks="0" deleteColumns="0" deleteRows="0" sort="0" autoFilter="0" pivotTables="0"/>
  <mergeCells count="3">
    <mergeCell ref="B1:E1"/>
    <mergeCell ref="I1:L1"/>
    <mergeCell ref="M1:N1"/>
  </mergeCells>
  <pageMargins left="0.75" right="0.75" top="1" bottom="1" header="0.51180555555555496" footer="0.51180555555555496"/>
  <pageSetup scale="51" firstPageNumber="0" orientation="portrait" horizontalDpi="300" verticalDpi="300" r:id="rId1"/>
  <ignoredErrors>
    <ignoredError sqref="F4:F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Monthly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21</vt:lpstr>
      <vt:lpstr>20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'18'!_FilterDatabase</vt:lpstr>
    </vt:vector>
  </TitlesOfParts>
  <Company>MV Transportation,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Johnson</dc:creator>
  <dc:description/>
  <cp:lastModifiedBy>Hunter, Chris</cp:lastModifiedBy>
  <cp:revision>0</cp:revision>
  <cp:lastPrinted>2019-01-10T19:18:58Z</cp:lastPrinted>
  <dcterms:created xsi:type="dcterms:W3CDTF">2007-09-15T20:03:18Z</dcterms:created>
  <dcterms:modified xsi:type="dcterms:W3CDTF">2022-02-18T20:57:15Z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MV Transportation,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V_QUERY_LIST_4F35BF76-6C0D-4D9B-82B2-816C12CF3733">
    <vt:lpwstr>empty_477D106A-C0D6-4607-AEBD-E2C9D60EA279</vt:lpwstr>
  </property>
</Properties>
</file>