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id Waste\Engineering\Eng.&amp; Plan\CTS\RRC RFP\Final Drafts for Purchasing\Sent to Purchasing\"/>
    </mc:Choice>
  </mc:AlternateContent>
  <xr:revisionPtr revIDLastSave="0" documentId="8_{FD8F165F-AD3D-414D-8B3F-5A0E3978BE3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esMix Rate Table" sheetId="4" r:id="rId1"/>
  </sheets>
  <definedNames>
    <definedName name="_xlnm.Print_Area" localSheetId="0">'ResMix Rate Table'!$A$1:$G$30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4" l="1"/>
  <c r="E10" i="4"/>
  <c r="E11" i="4"/>
  <c r="E12" i="4"/>
  <c r="E13" i="4"/>
  <c r="E14" i="4"/>
  <c r="E15" i="4"/>
  <c r="E16" i="4"/>
  <c r="E17" i="4"/>
  <c r="E18" i="4"/>
  <c r="E7" i="4" l="1"/>
  <c r="G7" i="4" s="1"/>
  <c r="E8" i="4"/>
  <c r="G8" i="4" s="1"/>
  <c r="E9" i="4"/>
  <c r="G9" i="4" s="1"/>
  <c r="G10" i="4"/>
  <c r="G11" i="4"/>
  <c r="G12" i="4"/>
  <c r="G13" i="4"/>
  <c r="G14" i="4"/>
  <c r="G15" i="4"/>
  <c r="G16" i="4"/>
  <c r="G17" i="4"/>
  <c r="G18" i="4"/>
  <c r="E6" i="4"/>
  <c r="G6" i="4" s="1"/>
  <c r="C19" i="4"/>
  <c r="E19" i="4" l="1"/>
  <c r="G19" i="4"/>
  <c r="G23" i="4" s="1"/>
</calcChain>
</file>

<file path=xl/sharedStrings.xml><?xml version="1.0" encoding="utf-8"?>
<sst xmlns="http://schemas.openxmlformats.org/spreadsheetml/2006/main" count="53" uniqueCount="41">
  <si>
    <t>Proposed Municipality of Anchorage Resource Recovery Center (RRC)</t>
  </si>
  <si>
    <t>Municipality of Anchorage Solid Waste Services</t>
  </si>
  <si>
    <t>Example - Residential Commingled Recyclables (ResMix) Characterization and Rate Calculator</t>
  </si>
  <si>
    <t>Composition</t>
  </si>
  <si>
    <t>Market</t>
  </si>
  <si>
    <t>Value</t>
  </si>
  <si>
    <t>% of Index</t>
  </si>
  <si>
    <t>Purchase Price</t>
  </si>
  <si>
    <t>Grade</t>
  </si>
  <si>
    <t>Index</t>
  </si>
  <si>
    <t>(%)</t>
  </si>
  <si>
    <t>$/Ton</t>
  </si>
  <si>
    <t>Purchase</t>
  </si>
  <si>
    <t>Res. News (ONP)</t>
  </si>
  <si>
    <t>Fastmarkets RISI - PPI Pulp &amp; Paper Week (PNW)</t>
  </si>
  <si>
    <t>Mixed Paper</t>
  </si>
  <si>
    <t>OCC</t>
  </si>
  <si>
    <t>Office Print (SOP)</t>
  </si>
  <si>
    <t>PET #1</t>
  </si>
  <si>
    <t>Recycling Markets Index - Secondary Materials Pricing (PNW)</t>
  </si>
  <si>
    <t>Aluminum Cans (UBC)</t>
  </si>
  <si>
    <t>HDPE #2 Natural</t>
  </si>
  <si>
    <t>HDPE #2 Colored</t>
  </si>
  <si>
    <t>Commingled Plastic #3 - #7</t>
  </si>
  <si>
    <t>Steel/Tin Cans</t>
  </si>
  <si>
    <t>Glass (3 Mix)</t>
  </si>
  <si>
    <t>Film</t>
  </si>
  <si>
    <t>Residual Trash</t>
  </si>
  <si>
    <t>Market (MOA SWS)</t>
  </si>
  <si>
    <t xml:space="preserve"> Total</t>
  </si>
  <si>
    <t>Processing</t>
  </si>
  <si>
    <t>Freight</t>
  </si>
  <si>
    <r>
      <t>Processing + Freight</t>
    </r>
    <r>
      <rPr>
        <b/>
        <vertAlign val="superscript"/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>(Pricing Proposal)</t>
    </r>
  </si>
  <si>
    <t>SWS Payment Rate $/Ton</t>
  </si>
  <si>
    <t>Note:</t>
  </si>
  <si>
    <t>1.  This table is provided as a blank worksheet for use by prospective Contractors as an example rate calculator. Values within the blue cells (defined below) are examples from historic market/index rates or material composition studies, shown for information only, and do not necessarily represent the exact values to be utilized to determine the SWS Payment Rate.</t>
  </si>
  <si>
    <t>Color Legend:</t>
  </si>
  <si>
    <t>Value determined by material composition, market or index rate, or calculation described in table.</t>
  </si>
  <si>
    <t>Value provided by the Contractor.</t>
  </si>
  <si>
    <t>Fixed value.</t>
  </si>
  <si>
    <t>Pricing Proposal (sum of Contractor provided values).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</si>
</sst>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966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0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9" fontId="4" fillId="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165" fontId="8" fillId="0" borderId="0" xfId="0" applyNumberFormat="1" applyFont="1" applyAlignment="1">
      <alignment horizontal="center" vertical="center" wrapText="1"/>
    </xf>
    <xf numFmtId="0" fontId="7" fillId="2" borderId="3" xfId="0" applyFont="1" applyFill="1" applyBorder="1"/>
    <xf numFmtId="0" fontId="7" fillId="4" borderId="3" xfId="0" applyFont="1" applyFill="1" applyBorder="1"/>
    <xf numFmtId="0" fontId="7" fillId="3" borderId="3" xfId="0" applyFont="1" applyFill="1" applyBorder="1"/>
    <xf numFmtId="0" fontId="9" fillId="0" borderId="0" xfId="0" applyFont="1" applyAlignment="1">
      <alignment horizontal="left" vertical="top"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3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3" fillId="2" borderId="15" xfId="0" applyNumberFormat="1" applyFont="1" applyFill="1" applyBorder="1" applyAlignment="1">
      <alignment horizontal="center" vertical="center" wrapText="1"/>
    </xf>
    <xf numFmtId="8" fontId="4" fillId="2" borderId="18" xfId="0" applyNumberFormat="1" applyFont="1" applyFill="1" applyBorder="1" applyAlignment="1">
      <alignment horizontal="center" vertical="center"/>
    </xf>
    <xf numFmtId="8" fontId="4" fillId="2" borderId="3" xfId="0" applyNumberFormat="1" applyFont="1" applyFill="1" applyBorder="1" applyAlignment="1">
      <alignment horizontal="center" vertical="center"/>
    </xf>
    <xf numFmtId="8" fontId="4" fillId="2" borderId="25" xfId="0" applyNumberFormat="1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/>
    </xf>
    <xf numFmtId="8" fontId="4" fillId="2" borderId="26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5" borderId="3" xfId="0" applyFont="1" applyFill="1" applyBorder="1"/>
    <xf numFmtId="44" fontId="3" fillId="5" borderId="15" xfId="1" applyFont="1" applyFill="1" applyBorder="1" applyAlignment="1">
      <alignment horizontal="center"/>
    </xf>
    <xf numFmtId="44" fontId="3" fillId="4" borderId="15" xfId="1" applyFont="1" applyFill="1" applyBorder="1" applyAlignment="1">
      <alignment horizontal="center"/>
    </xf>
    <xf numFmtId="0" fontId="7" fillId="0" borderId="23" xfId="0" applyFont="1" applyBorder="1" applyAlignment="1"/>
    <xf numFmtId="0" fontId="7" fillId="0" borderId="0" xfId="0" applyFont="1" applyAlignment="1"/>
    <xf numFmtId="10" fontId="10" fillId="0" borderId="20" xfId="0" applyNumberFormat="1" applyFont="1" applyBorder="1" applyAlignment="1">
      <alignment horizontal="right" vertical="top" wrapText="1"/>
    </xf>
    <xf numFmtId="10" fontId="3" fillId="0" borderId="21" xfId="0" applyNumberFormat="1" applyFont="1" applyBorder="1" applyAlignment="1">
      <alignment horizontal="right" vertical="top"/>
    </xf>
    <xf numFmtId="0" fontId="2" fillId="0" borderId="24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10" fontId="3" fillId="0" borderId="2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="55" zoomScaleNormal="100" zoomScaleSheetLayoutView="80" zoomScalePageLayoutView="55" workbookViewId="0">
      <selection activeCell="B22" sqref="B22"/>
    </sheetView>
  </sheetViews>
  <sheetFormatPr defaultRowHeight="12.5" x14ac:dyDescent="0.25"/>
  <cols>
    <col min="1" max="1" width="22.81640625" bestFit="1" customWidth="1"/>
    <col min="2" max="2" width="55.26953125" bestFit="1" customWidth="1"/>
    <col min="3" max="3" width="14.26953125" bestFit="1" customWidth="1"/>
    <col min="4" max="4" width="13.26953125" customWidth="1"/>
    <col min="5" max="5" width="15.54296875" bestFit="1" customWidth="1"/>
    <col min="6" max="6" width="13.54296875" customWidth="1"/>
    <col min="7" max="7" width="27.7265625" customWidth="1"/>
    <col min="8" max="8" width="18.54296875" customWidth="1"/>
    <col min="10" max="10" width="12.7265625" bestFit="1" customWidth="1"/>
    <col min="11" max="11" width="11.453125" bestFit="1" customWidth="1"/>
    <col min="13" max="13" width="12.1796875" bestFit="1" customWidth="1"/>
    <col min="14" max="14" width="11.7265625" customWidth="1"/>
  </cols>
  <sheetData>
    <row r="1" spans="1:7" ht="18" customHeight="1" x14ac:dyDescent="0.35">
      <c r="A1" s="62" t="s">
        <v>0</v>
      </c>
      <c r="B1" s="62"/>
      <c r="C1" s="62"/>
      <c r="D1" s="62"/>
      <c r="E1" s="62"/>
      <c r="F1" s="62"/>
      <c r="G1" s="62"/>
    </row>
    <row r="2" spans="1:7" ht="18" customHeight="1" x14ac:dyDescent="0.35">
      <c r="A2" s="61" t="s">
        <v>1</v>
      </c>
      <c r="B2" s="61"/>
      <c r="C2" s="61"/>
      <c r="D2" s="61"/>
      <c r="E2" s="61"/>
      <c r="F2" s="61"/>
      <c r="G2" s="61"/>
    </row>
    <row r="3" spans="1:7" ht="18" customHeight="1" thickBot="1" x14ac:dyDescent="0.45">
      <c r="A3" s="60" t="s">
        <v>2</v>
      </c>
      <c r="B3" s="60"/>
      <c r="C3" s="60"/>
      <c r="D3" s="60"/>
      <c r="E3" s="60"/>
      <c r="F3" s="60"/>
      <c r="G3" s="60"/>
    </row>
    <row r="4" spans="1:7" ht="18" customHeight="1" thickTop="1" x14ac:dyDescent="0.25">
      <c r="A4" s="8"/>
      <c r="B4" s="9"/>
      <c r="C4" s="10" t="s">
        <v>3</v>
      </c>
      <c r="D4" s="11" t="s">
        <v>4</v>
      </c>
      <c r="E4" s="11" t="s">
        <v>5</v>
      </c>
      <c r="F4" s="9" t="s">
        <v>6</v>
      </c>
      <c r="G4" s="12" t="s">
        <v>7</v>
      </c>
    </row>
    <row r="5" spans="1:7" ht="16" thickBot="1" x14ac:dyDescent="0.3">
      <c r="A5" s="6" t="s">
        <v>8</v>
      </c>
      <c r="B5" s="7" t="s">
        <v>9</v>
      </c>
      <c r="C5" s="50" t="s">
        <v>10</v>
      </c>
      <c r="D5" s="51" t="s">
        <v>11</v>
      </c>
      <c r="E5" s="51" t="s">
        <v>11</v>
      </c>
      <c r="F5" s="7" t="s">
        <v>12</v>
      </c>
      <c r="G5" s="52" t="s">
        <v>11</v>
      </c>
    </row>
    <row r="6" spans="1:7" s="16" customFormat="1" ht="18" customHeight="1" x14ac:dyDescent="0.25">
      <c r="A6" s="13" t="s">
        <v>13</v>
      </c>
      <c r="B6" s="14" t="s">
        <v>14</v>
      </c>
      <c r="C6" s="34">
        <v>0.126</v>
      </c>
      <c r="D6" s="44">
        <v>80</v>
      </c>
      <c r="E6" s="44">
        <f>C6*D6</f>
        <v>10.08</v>
      </c>
      <c r="F6" s="15">
        <v>0.3</v>
      </c>
      <c r="G6" s="37">
        <f>E6*F6</f>
        <v>3.024</v>
      </c>
    </row>
    <row r="7" spans="1:7" s="16" customFormat="1" ht="18" customHeight="1" x14ac:dyDescent="0.25">
      <c r="A7" s="17" t="s">
        <v>15</v>
      </c>
      <c r="B7" s="18" t="s">
        <v>14</v>
      </c>
      <c r="C7" s="35">
        <v>0.38800000000000001</v>
      </c>
      <c r="D7" s="45">
        <v>65</v>
      </c>
      <c r="E7" s="46">
        <f t="shared" ref="E7:E18" si="0">C7*D7</f>
        <v>25.220000000000002</v>
      </c>
      <c r="F7" s="19">
        <v>0.3</v>
      </c>
      <c r="G7" s="38">
        <f t="shared" ref="G7:G18" si="1">E7*F7</f>
        <v>7.5660000000000007</v>
      </c>
    </row>
    <row r="8" spans="1:7" s="16" customFormat="1" ht="18" customHeight="1" x14ac:dyDescent="0.25">
      <c r="A8" s="17" t="s">
        <v>16</v>
      </c>
      <c r="B8" s="18" t="s">
        <v>14</v>
      </c>
      <c r="C8" s="35">
        <v>0.21199999999999999</v>
      </c>
      <c r="D8" s="45">
        <v>120</v>
      </c>
      <c r="E8" s="46">
        <f t="shared" si="0"/>
        <v>25.439999999999998</v>
      </c>
      <c r="F8" s="19">
        <v>0.3</v>
      </c>
      <c r="G8" s="38">
        <f t="shared" si="1"/>
        <v>7.6319999999999988</v>
      </c>
    </row>
    <row r="9" spans="1:7" s="16" customFormat="1" ht="18" customHeight="1" x14ac:dyDescent="0.25">
      <c r="A9" s="17" t="s">
        <v>17</v>
      </c>
      <c r="B9" s="18" t="s">
        <v>14</v>
      </c>
      <c r="C9" s="35">
        <v>0</v>
      </c>
      <c r="D9" s="45">
        <v>115</v>
      </c>
      <c r="E9" s="46">
        <f t="shared" si="0"/>
        <v>0</v>
      </c>
      <c r="F9" s="19">
        <v>0.3</v>
      </c>
      <c r="G9" s="38">
        <f t="shared" si="1"/>
        <v>0</v>
      </c>
    </row>
    <row r="10" spans="1:7" s="16" customFormat="1" ht="18" customHeight="1" x14ac:dyDescent="0.25">
      <c r="A10" s="17" t="s">
        <v>18</v>
      </c>
      <c r="B10" s="18" t="s">
        <v>19</v>
      </c>
      <c r="C10" s="35">
        <v>3.4000000000000002E-2</v>
      </c>
      <c r="D10" s="45">
        <v>337.6</v>
      </c>
      <c r="E10" s="46">
        <f t="shared" si="0"/>
        <v>11.478400000000002</v>
      </c>
      <c r="F10" s="19">
        <v>0.3</v>
      </c>
      <c r="G10" s="38">
        <f t="shared" si="1"/>
        <v>3.4435200000000008</v>
      </c>
    </row>
    <row r="11" spans="1:7" s="16" customFormat="1" ht="18" customHeight="1" x14ac:dyDescent="0.25">
      <c r="A11" s="17" t="s">
        <v>20</v>
      </c>
      <c r="B11" s="18" t="s">
        <v>19</v>
      </c>
      <c r="C11" s="35">
        <v>2.3E-2</v>
      </c>
      <c r="D11" s="45">
        <v>1250</v>
      </c>
      <c r="E11" s="46">
        <f t="shared" si="0"/>
        <v>28.75</v>
      </c>
      <c r="F11" s="19">
        <v>0.3</v>
      </c>
      <c r="G11" s="38">
        <f t="shared" si="1"/>
        <v>8.625</v>
      </c>
    </row>
    <row r="12" spans="1:7" s="16" customFormat="1" ht="18" customHeight="1" x14ac:dyDescent="0.25">
      <c r="A12" s="17" t="s">
        <v>21</v>
      </c>
      <c r="B12" s="18" t="s">
        <v>19</v>
      </c>
      <c r="C12" s="35">
        <v>0.01</v>
      </c>
      <c r="D12" s="45">
        <v>1880</v>
      </c>
      <c r="E12" s="46">
        <f t="shared" si="0"/>
        <v>18.8</v>
      </c>
      <c r="F12" s="19">
        <v>0.3</v>
      </c>
      <c r="G12" s="38">
        <f t="shared" si="1"/>
        <v>5.64</v>
      </c>
    </row>
    <row r="13" spans="1:7" s="16" customFormat="1" ht="18" customHeight="1" x14ac:dyDescent="0.25">
      <c r="A13" s="17" t="s">
        <v>22</v>
      </c>
      <c r="B13" s="18" t="s">
        <v>19</v>
      </c>
      <c r="C13" s="35">
        <v>1.2E-2</v>
      </c>
      <c r="D13" s="45">
        <v>880</v>
      </c>
      <c r="E13" s="46">
        <f t="shared" si="0"/>
        <v>10.56</v>
      </c>
      <c r="F13" s="19">
        <v>0.3</v>
      </c>
      <c r="G13" s="38">
        <f t="shared" si="1"/>
        <v>3.1680000000000001</v>
      </c>
    </row>
    <row r="14" spans="1:7" s="16" customFormat="1" ht="18" customHeight="1" x14ac:dyDescent="0.25">
      <c r="A14" s="17" t="s">
        <v>23</v>
      </c>
      <c r="B14" s="18" t="s">
        <v>19</v>
      </c>
      <c r="C14" s="35">
        <v>1.4E-2</v>
      </c>
      <c r="D14" s="45">
        <v>0</v>
      </c>
      <c r="E14" s="46">
        <f t="shared" si="0"/>
        <v>0</v>
      </c>
      <c r="F14" s="19">
        <v>0.3</v>
      </c>
      <c r="G14" s="38">
        <f t="shared" si="1"/>
        <v>0</v>
      </c>
    </row>
    <row r="15" spans="1:7" s="16" customFormat="1" ht="18" customHeight="1" x14ac:dyDescent="0.25">
      <c r="A15" s="17" t="s">
        <v>24</v>
      </c>
      <c r="B15" s="18" t="s">
        <v>19</v>
      </c>
      <c r="C15" s="35">
        <v>3.4000000000000002E-2</v>
      </c>
      <c r="D15" s="45">
        <v>215</v>
      </c>
      <c r="E15" s="46">
        <f t="shared" si="0"/>
        <v>7.3100000000000005</v>
      </c>
      <c r="F15" s="19">
        <v>0.3</v>
      </c>
      <c r="G15" s="38">
        <f t="shared" si="1"/>
        <v>2.1930000000000001</v>
      </c>
    </row>
    <row r="16" spans="1:7" s="16" customFormat="1" ht="18" customHeight="1" x14ac:dyDescent="0.25">
      <c r="A16" s="17" t="s">
        <v>25</v>
      </c>
      <c r="B16" s="18" t="s">
        <v>19</v>
      </c>
      <c r="C16" s="35">
        <v>1.7000000000000001E-2</v>
      </c>
      <c r="D16" s="45">
        <v>-25</v>
      </c>
      <c r="E16" s="46">
        <f t="shared" si="0"/>
        <v>-0.42500000000000004</v>
      </c>
      <c r="F16" s="19">
        <v>1</v>
      </c>
      <c r="G16" s="38">
        <f t="shared" si="1"/>
        <v>-0.42500000000000004</v>
      </c>
    </row>
    <row r="17" spans="1:8" s="16" customFormat="1" ht="18" customHeight="1" x14ac:dyDescent="0.25">
      <c r="A17" s="17" t="s">
        <v>26</v>
      </c>
      <c r="B17" s="18" t="s">
        <v>4</v>
      </c>
      <c r="C17" s="35">
        <v>1.7000000000000001E-2</v>
      </c>
      <c r="D17" s="45">
        <v>-150</v>
      </c>
      <c r="E17" s="46">
        <f t="shared" si="0"/>
        <v>-2.5500000000000003</v>
      </c>
      <c r="F17" s="19">
        <v>0.3</v>
      </c>
      <c r="G17" s="38">
        <f t="shared" si="1"/>
        <v>-0.76500000000000001</v>
      </c>
    </row>
    <row r="18" spans="1:8" s="16" customFormat="1" ht="18" customHeight="1" thickBot="1" x14ac:dyDescent="0.3">
      <c r="A18" s="20" t="s">
        <v>27</v>
      </c>
      <c r="B18" s="21" t="s">
        <v>28</v>
      </c>
      <c r="C18" s="36">
        <v>0.113</v>
      </c>
      <c r="D18" s="47">
        <v>-81.02</v>
      </c>
      <c r="E18" s="48">
        <f t="shared" si="0"/>
        <v>-9.1552600000000002</v>
      </c>
      <c r="F18" s="22">
        <v>1</v>
      </c>
      <c r="G18" s="39">
        <f t="shared" si="1"/>
        <v>-9.1552600000000002</v>
      </c>
    </row>
    <row r="19" spans="1:8" s="16" customFormat="1" ht="18" customHeight="1" thickBot="1" x14ac:dyDescent="0.3">
      <c r="A19" s="23" t="s">
        <v>29</v>
      </c>
      <c r="B19" s="24"/>
      <c r="C19" s="5">
        <f>SUM(C6:C18)</f>
        <v>1.0000000000000002</v>
      </c>
      <c r="D19" s="25"/>
      <c r="E19" s="49">
        <f>SUM(E6:E18)</f>
        <v>125.50813999999997</v>
      </c>
      <c r="F19" s="40"/>
      <c r="G19" s="41">
        <f>SUM(G6:G18)</f>
        <v>30.946259999999995</v>
      </c>
    </row>
    <row r="20" spans="1:8" ht="18" customHeight="1" thickBot="1" x14ac:dyDescent="0.4">
      <c r="A20" s="2"/>
      <c r="B20" s="2"/>
      <c r="C20" s="1"/>
      <c r="D20" s="42"/>
      <c r="E20" s="64" t="s">
        <v>30</v>
      </c>
      <c r="F20" s="59"/>
      <c r="G20" s="55"/>
    </row>
    <row r="21" spans="1:8" ht="18" customHeight="1" thickBot="1" x14ac:dyDescent="0.4">
      <c r="C21" s="42"/>
      <c r="D21" s="42"/>
      <c r="E21" s="64" t="s">
        <v>31</v>
      </c>
      <c r="F21" s="59"/>
      <c r="G21" s="55"/>
    </row>
    <row r="22" spans="1:8" ht="33.75" customHeight="1" thickBot="1" x14ac:dyDescent="0.4">
      <c r="E22" s="58" t="s">
        <v>32</v>
      </c>
      <c r="F22" s="59"/>
      <c r="G22" s="54">
        <f>G20+G21</f>
        <v>0</v>
      </c>
    </row>
    <row r="23" spans="1:8" ht="16" thickBot="1" x14ac:dyDescent="0.4">
      <c r="B23" s="3"/>
      <c r="C23" s="42"/>
      <c r="D23" s="42"/>
      <c r="E23" s="65" t="s">
        <v>33</v>
      </c>
      <c r="F23" s="66"/>
      <c r="G23" s="43">
        <f>(G22)-G19</f>
        <v>-30.946259999999995</v>
      </c>
    </row>
    <row r="24" spans="1:8" x14ac:dyDescent="0.25">
      <c r="A24" s="33" t="s">
        <v>34</v>
      </c>
      <c r="B24" s="26"/>
      <c r="C24" s="27"/>
      <c r="D24" s="27"/>
      <c r="E24" s="28"/>
      <c r="F24" s="28"/>
      <c r="G24" s="29"/>
    </row>
    <row r="25" spans="1:8" ht="27.75" customHeight="1" x14ac:dyDescent="0.25">
      <c r="A25" s="63" t="s">
        <v>35</v>
      </c>
      <c r="B25" s="63"/>
      <c r="C25" s="63"/>
      <c r="D25" s="63"/>
      <c r="E25" s="63"/>
      <c r="F25" s="63"/>
      <c r="G25" s="63"/>
    </row>
    <row r="26" spans="1:8" x14ac:dyDescent="0.25">
      <c r="A26" s="33" t="s">
        <v>36</v>
      </c>
      <c r="B26" s="26"/>
      <c r="C26" s="27"/>
      <c r="D26" s="27"/>
      <c r="E26" s="28"/>
      <c r="F26" s="28"/>
      <c r="G26" s="29"/>
    </row>
    <row r="27" spans="1:8" ht="12.75" customHeight="1" x14ac:dyDescent="0.35">
      <c r="A27" s="30"/>
      <c r="B27" s="56" t="s">
        <v>37</v>
      </c>
      <c r="C27" s="57"/>
      <c r="D27" s="57"/>
      <c r="E27" s="57"/>
      <c r="F27" s="57"/>
      <c r="G27" s="57"/>
      <c r="H27" s="4"/>
    </row>
    <row r="28" spans="1:8" ht="12.75" customHeight="1" x14ac:dyDescent="0.35">
      <c r="A28" s="31"/>
      <c r="B28" s="56" t="s">
        <v>38</v>
      </c>
      <c r="C28" s="57"/>
      <c r="D28" s="57"/>
      <c r="E28" s="57"/>
      <c r="F28" s="57"/>
      <c r="G28" s="57"/>
      <c r="H28" s="4"/>
    </row>
    <row r="29" spans="1:8" ht="12.75" customHeight="1" x14ac:dyDescent="0.35">
      <c r="A29" s="32"/>
      <c r="B29" s="56" t="s">
        <v>39</v>
      </c>
      <c r="C29" s="57"/>
      <c r="D29" s="57"/>
      <c r="E29" s="57"/>
      <c r="F29" s="57"/>
      <c r="G29" s="57"/>
      <c r="H29" s="4"/>
    </row>
    <row r="30" spans="1:8" ht="12.75" customHeight="1" x14ac:dyDescent="0.25">
      <c r="A30" s="53"/>
      <c r="B30" s="56" t="s">
        <v>40</v>
      </c>
      <c r="C30" s="57"/>
      <c r="D30" s="57"/>
      <c r="E30" s="57"/>
      <c r="F30" s="57"/>
      <c r="G30" s="57"/>
    </row>
  </sheetData>
  <mergeCells count="12">
    <mergeCell ref="B30:G30"/>
    <mergeCell ref="E22:F22"/>
    <mergeCell ref="A3:G3"/>
    <mergeCell ref="A2:G2"/>
    <mergeCell ref="A1:G1"/>
    <mergeCell ref="A25:G25"/>
    <mergeCell ref="B29:G29"/>
    <mergeCell ref="E20:F20"/>
    <mergeCell ref="E21:F21"/>
    <mergeCell ref="E23:F23"/>
    <mergeCell ref="B27:G27"/>
    <mergeCell ref="B28:G28"/>
  </mergeCells>
  <phoneticPr fontId="0" type="noConversion"/>
  <pageMargins left="0.7" right="0.7" top="0.6" bottom="0.5" header="0.3" footer="0.3"/>
  <pageSetup paperSize="5" orientation="landscape" r:id="rId1"/>
  <headerFooter alignWithMargins="0">
    <oddHeader>&amp;C&amp;"Arial,Bold"&amp;12&amp;UAttachment 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2ECFC554D0443AE84C60A9A0BCE96" ma:contentTypeVersion="16" ma:contentTypeDescription="Create a new document." ma:contentTypeScope="" ma:versionID="82ba96dc571cc10cd427f1ce69fd980f">
  <xsd:schema xmlns:xsd="http://www.w3.org/2001/XMLSchema" xmlns:xs="http://www.w3.org/2001/XMLSchema" xmlns:p="http://schemas.microsoft.com/office/2006/metadata/properties" xmlns:ns2="493be066-275c-4081-bc8b-4785c614bba6" xmlns:ns3="61fca638-b097-4c50-af41-47e3cb8b549a" targetNamespace="http://schemas.microsoft.com/office/2006/metadata/properties" ma:root="true" ma:fieldsID="13c2e7a512949b1676026c518b589df7" ns2:_="" ns3:_="">
    <xsd:import namespace="493be066-275c-4081-bc8b-4785c614bba6"/>
    <xsd:import namespace="61fca638-b097-4c50-af41-47e3cb8b5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be066-275c-4081-bc8b-4785c614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ffb2afa-0461-4a25-b7e7-e28982f86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ca638-b097-4c50-af41-47e3cb8b549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68bfa4-6e68-46f8-94ed-682ea6055fd9}" ma:internalName="TaxCatchAll" ma:showField="CatchAllData" ma:web="61fca638-b097-4c50-af41-47e3cb8b54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3be066-275c-4081-bc8b-4785c614bba6">
      <Terms xmlns="http://schemas.microsoft.com/office/infopath/2007/PartnerControls"/>
    </lcf76f155ced4ddcb4097134ff3c332f>
    <TaxCatchAll xmlns="61fca638-b097-4c50-af41-47e3cb8b54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BAEA7-0242-4466-B95F-76BDAA88F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be066-275c-4081-bc8b-4785c614bba6"/>
    <ds:schemaRef ds:uri="61fca638-b097-4c50-af41-47e3cb8b5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9F45ED-9F0C-4598-88C2-F6E90704B361}">
  <ds:schemaRefs>
    <ds:schemaRef ds:uri="http://schemas.microsoft.com/office/2006/metadata/properties"/>
    <ds:schemaRef ds:uri="http://schemas.microsoft.com/office/infopath/2007/PartnerControls"/>
    <ds:schemaRef ds:uri="493be066-275c-4081-bc8b-4785c614bba6"/>
    <ds:schemaRef ds:uri="61fca638-b097-4c50-af41-47e3cb8b549a"/>
  </ds:schemaRefs>
</ds:datastoreItem>
</file>

<file path=customXml/itemProps3.xml><?xml version="1.0" encoding="utf-8"?>
<ds:datastoreItem xmlns:ds="http://schemas.openxmlformats.org/officeDocument/2006/customXml" ds:itemID="{75F74F80-CFAD-497B-95E9-67C4791D7B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ResMix Rate Table</vt:lpstr>
      <vt:lpstr>'ResMix Rate Table'!Print_Area</vt:lpstr>
    </vt:vector>
  </TitlesOfParts>
  <Manager/>
  <Company>CleanScapes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Wells</dc:creator>
  <cp:keywords/>
  <dc:description/>
  <cp:lastModifiedBy>Rhodes, Michael D.</cp:lastModifiedBy>
  <cp:revision/>
  <dcterms:created xsi:type="dcterms:W3CDTF">2005-10-20T17:22:42Z</dcterms:created>
  <dcterms:modified xsi:type="dcterms:W3CDTF">2022-07-07T17:31:18Z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0x01010085B2ECFC554D0443AE84C60A9A0BCE96</vt:lpwstr>
  </property>
  <property fmtid="{D5CDD505-2E9C-101B-9397-08002B2CF9AE}" pid="3" name="MediaServiceImageTags">
    <vt:lpwstr/>
  </property>
</Properties>
</file>